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TS-WXLD25\share\6_buppan\折込見積書\0見積書フォーマット\"/>
    </mc:Choice>
  </mc:AlternateContent>
  <xr:revisionPtr revIDLastSave="0" documentId="13_ncr:1_{5576B9CF-AB5F-476D-9892-FF6BEF4AD7D8}" xr6:coauthVersionLast="47" xr6:coauthVersionMax="47" xr10:uidLastSave="{00000000-0000-0000-0000-000000000000}"/>
  <bookViews>
    <workbookView xWindow="4395" yWindow="735" windowWidth="22260" windowHeight="14220" xr2:uid="{00000000-000D-0000-FFFF-FFFF00000000}"/>
  </bookViews>
  <sheets>
    <sheet name="一番最初に入力して下さい" sheetId="6" r:id="rId1"/>
    <sheet name="部数合計表" sheetId="7" r:id="rId2"/>
    <sheet name="尼崎市・芦屋市" sheetId="11" r:id="rId3"/>
    <sheet name="宝塚市・西宮市" sheetId="12" r:id="rId4"/>
    <sheet name="伊丹市・川西市・川辺郡" sheetId="13" r:id="rId5"/>
    <sheet name="東灘区・灘区・中央区・兵庫区" sheetId="8" r:id="rId6"/>
    <sheet name="北区･長田区･須磨区" sheetId="9" r:id="rId7"/>
    <sheet name="垂水区・西区" sheetId="10" r:id="rId8"/>
    <sheet name="三田市・丹波篠山市・丹波市・朝来市" sheetId="14" r:id="rId9"/>
    <sheet name="豊岡市・美方郡・養父市" sheetId="15" r:id="rId10"/>
    <sheet name="洲本市・南あわじ市・淡路市" sheetId="16" r:id="rId11"/>
    <sheet name="明石市・加古川市郡・高砂市" sheetId="17" r:id="rId12"/>
    <sheet name="三木市・小野市・加東市・加西市・西脇市・多可郡" sheetId="18" r:id="rId13"/>
    <sheet name="姫路市・たつの市・揖保郡・相生市" sheetId="19" r:id="rId14"/>
    <sheet name="赤穂市郡・佐用郡・神崎郡・宍粟市" sheetId="20" r:id="rId1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6" l="1"/>
  <c r="O5" i="20"/>
  <c r="P3" i="20"/>
  <c r="I3" i="20"/>
  <c r="C5" i="20"/>
  <c r="C3" i="20"/>
  <c r="AC51" i="20"/>
  <c r="S44" i="7" s="1"/>
  <c r="AB51" i="20"/>
  <c r="R44" i="7" s="1"/>
  <c r="Y51" i="20"/>
  <c r="N44" i="7" s="1"/>
  <c r="X51" i="20"/>
  <c r="M44" i="7" s="1"/>
  <c r="U51" i="20"/>
  <c r="L44" i="7" s="1"/>
  <c r="T51" i="20"/>
  <c r="K44" i="7" s="1"/>
  <c r="Q51" i="20"/>
  <c r="J44" i="7" s="1"/>
  <c r="P51" i="20"/>
  <c r="I44" i="7" s="1"/>
  <c r="M51" i="20"/>
  <c r="H44" i="7" s="1"/>
  <c r="P44" i="7" s="1"/>
  <c r="L51" i="20"/>
  <c r="G44" i="7" s="1"/>
  <c r="I51" i="20"/>
  <c r="F44" i="7" s="1"/>
  <c r="H51" i="20"/>
  <c r="E44" i="7" s="1"/>
  <c r="E51" i="20"/>
  <c r="D44" i="7" s="1"/>
  <c r="D51" i="20"/>
  <c r="C44" i="7" s="1"/>
  <c r="O44" i="7" s="1"/>
  <c r="AD30" i="20"/>
  <c r="AC37" i="20"/>
  <c r="S43" i="7" s="1"/>
  <c r="AB37" i="20"/>
  <c r="R43" i="7" s="1"/>
  <c r="Y37" i="20"/>
  <c r="N43" i="7" s="1"/>
  <c r="X37" i="20"/>
  <c r="M43" i="7" s="1"/>
  <c r="U37" i="20"/>
  <c r="L43" i="7" s="1"/>
  <c r="T37" i="20"/>
  <c r="K43" i="7" s="1"/>
  <c r="Q37" i="20"/>
  <c r="J43" i="7" s="1"/>
  <c r="P37" i="20"/>
  <c r="I43" i="7" s="1"/>
  <c r="M37" i="20"/>
  <c r="H43" i="7" s="1"/>
  <c r="L37" i="20"/>
  <c r="G43" i="7" s="1"/>
  <c r="I37" i="20"/>
  <c r="F43" i="7" s="1"/>
  <c r="H37" i="20"/>
  <c r="E43" i="7" s="1"/>
  <c r="O43" i="7" s="1"/>
  <c r="E37" i="20"/>
  <c r="D43" i="7" s="1"/>
  <c r="P43" i="7" s="1"/>
  <c r="D37" i="20"/>
  <c r="C43" i="7" s="1"/>
  <c r="AC27" i="20"/>
  <c r="S42" i="7" s="1"/>
  <c r="AB27" i="20"/>
  <c r="R42" i="7" s="1"/>
  <c r="Y27" i="20"/>
  <c r="N42" i="7" s="1"/>
  <c r="X27" i="20"/>
  <c r="M42" i="7" s="1"/>
  <c r="U27" i="20"/>
  <c r="L42" i="7" s="1"/>
  <c r="T27" i="20"/>
  <c r="K42" i="7" s="1"/>
  <c r="Q27" i="20"/>
  <c r="J42" i="7" s="1"/>
  <c r="P27" i="20"/>
  <c r="I42" i="7" s="1"/>
  <c r="M27" i="20"/>
  <c r="H42" i="7" s="1"/>
  <c r="L27" i="20"/>
  <c r="G42" i="7" s="1"/>
  <c r="I27" i="20"/>
  <c r="F42" i="7" s="1"/>
  <c r="P42" i="7" s="1"/>
  <c r="H27" i="20"/>
  <c r="E42" i="7" s="1"/>
  <c r="E27" i="20"/>
  <c r="D42" i="7" s="1"/>
  <c r="D27" i="20"/>
  <c r="C42" i="7" s="1"/>
  <c r="O42" i="7" s="1"/>
  <c r="AC18" i="20"/>
  <c r="S45" i="7" s="1"/>
  <c r="AB18" i="20"/>
  <c r="R45" i="7" s="1"/>
  <c r="Y18" i="20"/>
  <c r="N45" i="7" s="1"/>
  <c r="X18" i="20"/>
  <c r="M45" i="7" s="1"/>
  <c r="U18" i="20"/>
  <c r="L45" i="7" s="1"/>
  <c r="T18" i="20"/>
  <c r="K45" i="7" s="1"/>
  <c r="Q18" i="20"/>
  <c r="J45" i="7" s="1"/>
  <c r="P18" i="20"/>
  <c r="I45" i="7" s="1"/>
  <c r="M18" i="20"/>
  <c r="H45" i="7" s="1"/>
  <c r="L18" i="20"/>
  <c r="G45" i="7" s="1"/>
  <c r="O45" i="7" s="1"/>
  <c r="I18" i="20"/>
  <c r="AD15" i="20" s="1"/>
  <c r="H18" i="20"/>
  <c r="E45" i="7" s="1"/>
  <c r="E18" i="20"/>
  <c r="D45" i="7" s="1"/>
  <c r="D18" i="20"/>
  <c r="C45" i="7" s="1"/>
  <c r="Z51" i="20"/>
  <c r="V51" i="20"/>
  <c r="R51" i="20"/>
  <c r="N51" i="20"/>
  <c r="J51" i="20"/>
  <c r="F51" i="20"/>
  <c r="O5" i="19"/>
  <c r="P3" i="19"/>
  <c r="I3" i="19"/>
  <c r="C5" i="19"/>
  <c r="C3" i="19"/>
  <c r="AD49" i="19"/>
  <c r="AC51" i="19"/>
  <c r="AB51" i="19"/>
  <c r="Y51" i="19"/>
  <c r="X51" i="19"/>
  <c r="U51" i="19"/>
  <c r="T51" i="19"/>
  <c r="Q51" i="19"/>
  <c r="P51" i="19"/>
  <c r="M51" i="19"/>
  <c r="L51" i="19"/>
  <c r="I51" i="19"/>
  <c r="AD52" i="19" s="1"/>
  <c r="H51" i="19"/>
  <c r="E51" i="19"/>
  <c r="D51" i="19"/>
  <c r="AC46" i="19"/>
  <c r="S39" i="7" s="1"/>
  <c r="AB46" i="19"/>
  <c r="R39" i="7" s="1"/>
  <c r="Y46" i="19"/>
  <c r="N39" i="7" s="1"/>
  <c r="X46" i="19"/>
  <c r="M39" i="7" s="1"/>
  <c r="U46" i="19"/>
  <c r="L39" i="7" s="1"/>
  <c r="T46" i="19"/>
  <c r="K39" i="7" s="1"/>
  <c r="Q46" i="19"/>
  <c r="J39" i="7" s="1"/>
  <c r="P46" i="19"/>
  <c r="I39" i="7" s="1"/>
  <c r="M46" i="19"/>
  <c r="H39" i="7" s="1"/>
  <c r="L46" i="19"/>
  <c r="G39" i="7" s="1"/>
  <c r="O39" i="7" s="1"/>
  <c r="I46" i="19"/>
  <c r="F39" i="7" s="1"/>
  <c r="H46" i="19"/>
  <c r="E39" i="7" s="1"/>
  <c r="E46" i="19"/>
  <c r="D39" i="7" s="1"/>
  <c r="D46" i="19"/>
  <c r="C39" i="7" s="1"/>
  <c r="AC19" i="19"/>
  <c r="S41" i="7" s="1"/>
  <c r="AB19" i="19"/>
  <c r="R41" i="7" s="1"/>
  <c r="Y19" i="19"/>
  <c r="N41" i="7" s="1"/>
  <c r="X19" i="19"/>
  <c r="M41" i="7" s="1"/>
  <c r="U19" i="19"/>
  <c r="L41" i="7" s="1"/>
  <c r="T19" i="19"/>
  <c r="K41" i="7" s="1"/>
  <c r="Q19" i="19"/>
  <c r="J41" i="7" s="1"/>
  <c r="P19" i="19"/>
  <c r="I41" i="7" s="1"/>
  <c r="M19" i="19"/>
  <c r="H41" i="7" s="1"/>
  <c r="P41" i="7" s="1"/>
  <c r="L19" i="19"/>
  <c r="G41" i="7" s="1"/>
  <c r="I19" i="19"/>
  <c r="F41" i="7" s="1"/>
  <c r="H19" i="19"/>
  <c r="E41" i="7" s="1"/>
  <c r="E19" i="19"/>
  <c r="D41" i="7" s="1"/>
  <c r="D19" i="19"/>
  <c r="C41" i="7" s="1"/>
  <c r="O41" i="7" s="1"/>
  <c r="AD12" i="19"/>
  <c r="AC15" i="19"/>
  <c r="S40" i="7" s="1"/>
  <c r="AB15" i="19"/>
  <c r="R40" i="7" s="1"/>
  <c r="Y15" i="19"/>
  <c r="N40" i="7" s="1"/>
  <c r="X15" i="19"/>
  <c r="M40" i="7" s="1"/>
  <c r="U15" i="19"/>
  <c r="L40" i="7" s="1"/>
  <c r="T15" i="19"/>
  <c r="K40" i="7" s="1"/>
  <c r="Q15" i="19"/>
  <c r="J40" i="7" s="1"/>
  <c r="P15" i="19"/>
  <c r="I40" i="7" s="1"/>
  <c r="M15" i="19"/>
  <c r="H40" i="7" s="1"/>
  <c r="L15" i="19"/>
  <c r="G40" i="7" s="1"/>
  <c r="I15" i="19"/>
  <c r="F40" i="7" s="1"/>
  <c r="H15" i="19"/>
  <c r="E40" i="7" s="1"/>
  <c r="O40" i="7" s="1"/>
  <c r="E15" i="19"/>
  <c r="D40" i="7" s="1"/>
  <c r="P40" i="7" s="1"/>
  <c r="D15" i="19"/>
  <c r="C40" i="7" s="1"/>
  <c r="Z51" i="19"/>
  <c r="V51" i="19"/>
  <c r="R51" i="19"/>
  <c r="N51" i="19"/>
  <c r="J51" i="19"/>
  <c r="F51" i="19"/>
  <c r="O5" i="18"/>
  <c r="P3" i="18"/>
  <c r="I3" i="18"/>
  <c r="C5" i="18"/>
  <c r="C3" i="18"/>
  <c r="AC51" i="18"/>
  <c r="S38" i="7" s="1"/>
  <c r="AB51" i="18"/>
  <c r="R38" i="7" s="1"/>
  <c r="Y51" i="18"/>
  <c r="N38" i="7" s="1"/>
  <c r="X51" i="18"/>
  <c r="M38" i="7" s="1"/>
  <c r="U51" i="18"/>
  <c r="L38" i="7" s="1"/>
  <c r="T51" i="18"/>
  <c r="K38" i="7" s="1"/>
  <c r="Q51" i="18"/>
  <c r="J38" i="7" s="1"/>
  <c r="P51" i="18"/>
  <c r="I38" i="7" s="1"/>
  <c r="M51" i="18"/>
  <c r="H38" i="7" s="1"/>
  <c r="P38" i="7" s="1"/>
  <c r="L51" i="18"/>
  <c r="G38" i="7" s="1"/>
  <c r="I51" i="18"/>
  <c r="F38" i="7" s="1"/>
  <c r="H51" i="18"/>
  <c r="E38" i="7" s="1"/>
  <c r="E51" i="18"/>
  <c r="D38" i="7" s="1"/>
  <c r="D51" i="18"/>
  <c r="C38" i="7" s="1"/>
  <c r="O38" i="7" s="1"/>
  <c r="AC45" i="18"/>
  <c r="S37" i="7" s="1"/>
  <c r="AB45" i="18"/>
  <c r="R37" i="7" s="1"/>
  <c r="Y45" i="18"/>
  <c r="N37" i="7" s="1"/>
  <c r="X45" i="18"/>
  <c r="M37" i="7" s="1"/>
  <c r="U45" i="18"/>
  <c r="L37" i="7" s="1"/>
  <c r="T45" i="18"/>
  <c r="K37" i="7" s="1"/>
  <c r="Q45" i="18"/>
  <c r="J37" i="7" s="1"/>
  <c r="P45" i="18"/>
  <c r="I37" i="7" s="1"/>
  <c r="M45" i="18"/>
  <c r="H37" i="7" s="1"/>
  <c r="L45" i="18"/>
  <c r="G37" i="7" s="1"/>
  <c r="I45" i="18"/>
  <c r="F37" i="7" s="1"/>
  <c r="H45" i="18"/>
  <c r="AD42" i="18" s="1"/>
  <c r="E45" i="18"/>
  <c r="D37" i="7" s="1"/>
  <c r="P37" i="7" s="1"/>
  <c r="D45" i="18"/>
  <c r="C37" i="7" s="1"/>
  <c r="AD35" i="18"/>
  <c r="AC39" i="18"/>
  <c r="S34" i="7" s="1"/>
  <c r="AB39" i="18"/>
  <c r="R34" i="7" s="1"/>
  <c r="Y39" i="18"/>
  <c r="N34" i="7" s="1"/>
  <c r="X39" i="18"/>
  <c r="M34" i="7" s="1"/>
  <c r="U39" i="18"/>
  <c r="L34" i="7" s="1"/>
  <c r="T39" i="18"/>
  <c r="K34" i="7" s="1"/>
  <c r="Q39" i="18"/>
  <c r="J34" i="7" s="1"/>
  <c r="P39" i="18"/>
  <c r="I34" i="7" s="1"/>
  <c r="M39" i="18"/>
  <c r="H34" i="7" s="1"/>
  <c r="L39" i="18"/>
  <c r="G34" i="7" s="1"/>
  <c r="I39" i="18"/>
  <c r="F34" i="7" s="1"/>
  <c r="H39" i="18"/>
  <c r="E34" i="7" s="1"/>
  <c r="O34" i="7" s="1"/>
  <c r="E39" i="18"/>
  <c r="D34" i="7" s="1"/>
  <c r="P34" i="7" s="1"/>
  <c r="D39" i="18"/>
  <c r="C34" i="7" s="1"/>
  <c r="AC32" i="18"/>
  <c r="S33" i="7" s="1"/>
  <c r="AB32" i="18"/>
  <c r="R33" i="7" s="1"/>
  <c r="Y32" i="18"/>
  <c r="N33" i="7" s="1"/>
  <c r="X32" i="18"/>
  <c r="M33" i="7" s="1"/>
  <c r="U32" i="18"/>
  <c r="L33" i="7" s="1"/>
  <c r="T32" i="18"/>
  <c r="K33" i="7" s="1"/>
  <c r="Q32" i="18"/>
  <c r="J33" i="7" s="1"/>
  <c r="P32" i="18"/>
  <c r="I33" i="7" s="1"/>
  <c r="M32" i="18"/>
  <c r="H33" i="7" s="1"/>
  <c r="L32" i="18"/>
  <c r="G33" i="7" s="1"/>
  <c r="O33" i="7" s="1"/>
  <c r="I32" i="18"/>
  <c r="F33" i="7" s="1"/>
  <c r="H32" i="18"/>
  <c r="E33" i="7" s="1"/>
  <c r="E32" i="18"/>
  <c r="D33" i="7" s="1"/>
  <c r="P33" i="7" s="1"/>
  <c r="D32" i="18"/>
  <c r="C33" i="7" s="1"/>
  <c r="AC22" i="18"/>
  <c r="S35" i="7" s="1"/>
  <c r="AB22" i="18"/>
  <c r="R35" i="7" s="1"/>
  <c r="Y22" i="18"/>
  <c r="N35" i="7" s="1"/>
  <c r="X22" i="18"/>
  <c r="M35" i="7" s="1"/>
  <c r="U22" i="18"/>
  <c r="L35" i="7" s="1"/>
  <c r="T22" i="18"/>
  <c r="K35" i="7" s="1"/>
  <c r="Q22" i="18"/>
  <c r="J35" i="7" s="1"/>
  <c r="P22" i="18"/>
  <c r="I35" i="7" s="1"/>
  <c r="M22" i="18"/>
  <c r="H35" i="7" s="1"/>
  <c r="P35" i="7" s="1"/>
  <c r="L22" i="18"/>
  <c r="G35" i="7" s="1"/>
  <c r="I22" i="18"/>
  <c r="F35" i="7" s="1"/>
  <c r="H22" i="18"/>
  <c r="E35" i="7" s="1"/>
  <c r="E22" i="18"/>
  <c r="D35" i="7" s="1"/>
  <c r="D22" i="18"/>
  <c r="C35" i="7" s="1"/>
  <c r="O35" i="7" s="1"/>
  <c r="AD15" i="18"/>
  <c r="AC15" i="18"/>
  <c r="S36" i="7" s="1"/>
  <c r="AB15" i="18"/>
  <c r="R36" i="7" s="1"/>
  <c r="Y15" i="18"/>
  <c r="N36" i="7" s="1"/>
  <c r="X15" i="18"/>
  <c r="M36" i="7" s="1"/>
  <c r="U15" i="18"/>
  <c r="L36" i="7" s="1"/>
  <c r="T15" i="18"/>
  <c r="K36" i="7" s="1"/>
  <c r="Q15" i="18"/>
  <c r="J36" i="7" s="1"/>
  <c r="P15" i="18"/>
  <c r="I36" i="7" s="1"/>
  <c r="M15" i="18"/>
  <c r="H36" i="7" s="1"/>
  <c r="L15" i="18"/>
  <c r="G36" i="7" s="1"/>
  <c r="O36" i="7" s="1"/>
  <c r="I15" i="18"/>
  <c r="F36" i="7" s="1"/>
  <c r="P36" i="7" s="1"/>
  <c r="H15" i="18"/>
  <c r="E36" i="7" s="1"/>
  <c r="E15" i="18"/>
  <c r="D36" i="7" s="1"/>
  <c r="D15" i="18"/>
  <c r="C36" i="7" s="1"/>
  <c r="Z51" i="18"/>
  <c r="V51" i="18"/>
  <c r="R51" i="18"/>
  <c r="N51" i="18"/>
  <c r="J51" i="18"/>
  <c r="F51" i="18"/>
  <c r="O5" i="17"/>
  <c r="P3" i="17"/>
  <c r="I3" i="17"/>
  <c r="C5" i="17"/>
  <c r="C3" i="17"/>
  <c r="AC51" i="17"/>
  <c r="S31" i="7" s="1"/>
  <c r="AB51" i="17"/>
  <c r="R31" i="7" s="1"/>
  <c r="Y51" i="17"/>
  <c r="N31" i="7" s="1"/>
  <c r="X51" i="17"/>
  <c r="M31" i="7" s="1"/>
  <c r="U51" i="17"/>
  <c r="L31" i="7" s="1"/>
  <c r="T51" i="17"/>
  <c r="K31" i="7" s="1"/>
  <c r="Q51" i="17"/>
  <c r="J31" i="7" s="1"/>
  <c r="P51" i="17"/>
  <c r="I31" i="7" s="1"/>
  <c r="M51" i="17"/>
  <c r="H31" i="7" s="1"/>
  <c r="L51" i="17"/>
  <c r="G31" i="7" s="1"/>
  <c r="I51" i="17"/>
  <c r="F31" i="7" s="1"/>
  <c r="H51" i="17"/>
  <c r="E31" i="7" s="1"/>
  <c r="O31" i="7" s="1"/>
  <c r="E51" i="17"/>
  <c r="D31" i="7" s="1"/>
  <c r="P31" i="7" s="1"/>
  <c r="D51" i="17"/>
  <c r="C31" i="7" s="1"/>
  <c r="AC37" i="17"/>
  <c r="S30" i="7" s="1"/>
  <c r="AB37" i="17"/>
  <c r="R30" i="7" s="1"/>
  <c r="Y37" i="17"/>
  <c r="N30" i="7" s="1"/>
  <c r="X37" i="17"/>
  <c r="M30" i="7" s="1"/>
  <c r="U37" i="17"/>
  <c r="L30" i="7" s="1"/>
  <c r="T37" i="17"/>
  <c r="K30" i="7" s="1"/>
  <c r="Q37" i="17"/>
  <c r="J30" i="7" s="1"/>
  <c r="P37" i="17"/>
  <c r="I30" i="7" s="1"/>
  <c r="M37" i="17"/>
  <c r="H30" i="7" s="1"/>
  <c r="L37" i="17"/>
  <c r="G30" i="7" s="1"/>
  <c r="I37" i="17"/>
  <c r="F30" i="7" s="1"/>
  <c r="P30" i="7" s="1"/>
  <c r="H37" i="17"/>
  <c r="E30" i="7" s="1"/>
  <c r="E37" i="17"/>
  <c r="D30" i="7" s="1"/>
  <c r="D37" i="17"/>
  <c r="C30" i="7" s="1"/>
  <c r="O30" i="7" s="1"/>
  <c r="AC20" i="17"/>
  <c r="S32" i="7" s="1"/>
  <c r="AB20" i="17"/>
  <c r="R32" i="7" s="1"/>
  <c r="Y20" i="17"/>
  <c r="N32" i="7" s="1"/>
  <c r="X20" i="17"/>
  <c r="M32" i="7" s="1"/>
  <c r="U20" i="17"/>
  <c r="L32" i="7" s="1"/>
  <c r="T20" i="17"/>
  <c r="K32" i="7" s="1"/>
  <c r="Q20" i="17"/>
  <c r="J32" i="7" s="1"/>
  <c r="P20" i="17"/>
  <c r="I32" i="7" s="1"/>
  <c r="M20" i="17"/>
  <c r="H32" i="7" s="1"/>
  <c r="P32" i="7" s="1"/>
  <c r="L20" i="17"/>
  <c r="G32" i="7" s="1"/>
  <c r="I20" i="17"/>
  <c r="F32" i="7" s="1"/>
  <c r="H20" i="17"/>
  <c r="E32" i="7" s="1"/>
  <c r="E20" i="17"/>
  <c r="D32" i="7" s="1"/>
  <c r="D20" i="17"/>
  <c r="AD12" i="17" s="1"/>
  <c r="Z51" i="17"/>
  <c r="V51" i="17"/>
  <c r="R51" i="17"/>
  <c r="N51" i="17"/>
  <c r="J51" i="17"/>
  <c r="F51" i="17"/>
  <c r="O5" i="16"/>
  <c r="P3" i="16"/>
  <c r="I3" i="16"/>
  <c r="C5" i="16"/>
  <c r="C3" i="16"/>
  <c r="AD38" i="16"/>
  <c r="AC51" i="16"/>
  <c r="S29" i="7" s="1"/>
  <c r="AB51" i="16"/>
  <c r="R29" i="7" s="1"/>
  <c r="Y51" i="16"/>
  <c r="N29" i="7" s="1"/>
  <c r="X51" i="16"/>
  <c r="M29" i="7" s="1"/>
  <c r="U51" i="16"/>
  <c r="L29" i="7" s="1"/>
  <c r="T51" i="16"/>
  <c r="K29" i="7" s="1"/>
  <c r="Q51" i="16"/>
  <c r="J29" i="7" s="1"/>
  <c r="P51" i="16"/>
  <c r="I29" i="7" s="1"/>
  <c r="M51" i="16"/>
  <c r="H29" i="7" s="1"/>
  <c r="P29" i="7" s="1"/>
  <c r="L51" i="16"/>
  <c r="G29" i="7" s="1"/>
  <c r="I51" i="16"/>
  <c r="F29" i="7" s="1"/>
  <c r="H51" i="16"/>
  <c r="E29" i="7" s="1"/>
  <c r="E51" i="16"/>
  <c r="D29" i="7" s="1"/>
  <c r="D51" i="16"/>
  <c r="C29" i="7" s="1"/>
  <c r="O29" i="7" s="1"/>
  <c r="AC35" i="16"/>
  <c r="S28" i="7" s="1"/>
  <c r="AB35" i="16"/>
  <c r="R28" i="7" s="1"/>
  <c r="Y35" i="16"/>
  <c r="N28" i="7" s="1"/>
  <c r="X35" i="16"/>
  <c r="M28" i="7" s="1"/>
  <c r="U35" i="16"/>
  <c r="L28" i="7" s="1"/>
  <c r="T35" i="16"/>
  <c r="K28" i="7" s="1"/>
  <c r="Q35" i="16"/>
  <c r="J28" i="7" s="1"/>
  <c r="P35" i="16"/>
  <c r="I28" i="7" s="1"/>
  <c r="M35" i="16"/>
  <c r="H28" i="7" s="1"/>
  <c r="L35" i="16"/>
  <c r="G28" i="7" s="1"/>
  <c r="I35" i="16"/>
  <c r="F28" i="7" s="1"/>
  <c r="H35" i="16"/>
  <c r="E28" i="7" s="1"/>
  <c r="E35" i="16"/>
  <c r="D28" i="7" s="1"/>
  <c r="P28" i="7" s="1"/>
  <c r="D35" i="16"/>
  <c r="C28" i="7" s="1"/>
  <c r="O28" i="7" s="1"/>
  <c r="AC21" i="16"/>
  <c r="S27" i="7" s="1"/>
  <c r="AB21" i="16"/>
  <c r="R27" i="7" s="1"/>
  <c r="Y21" i="16"/>
  <c r="N27" i="7" s="1"/>
  <c r="X21" i="16"/>
  <c r="M27" i="7" s="1"/>
  <c r="U21" i="16"/>
  <c r="L27" i="7" s="1"/>
  <c r="T21" i="16"/>
  <c r="K27" i="7" s="1"/>
  <c r="Q21" i="16"/>
  <c r="J27" i="7" s="1"/>
  <c r="P21" i="16"/>
  <c r="I27" i="7" s="1"/>
  <c r="M21" i="16"/>
  <c r="H27" i="7" s="1"/>
  <c r="L21" i="16"/>
  <c r="G27" i="7" s="1"/>
  <c r="O27" i="7" s="1"/>
  <c r="I21" i="16"/>
  <c r="F27" i="7" s="1"/>
  <c r="P27" i="7" s="1"/>
  <c r="H21" i="16"/>
  <c r="E27" i="7" s="1"/>
  <c r="E21" i="16"/>
  <c r="D27" i="7" s="1"/>
  <c r="D21" i="16"/>
  <c r="C27" i="7" s="1"/>
  <c r="Z51" i="16"/>
  <c r="V51" i="16"/>
  <c r="R51" i="16"/>
  <c r="N51" i="16"/>
  <c r="J51" i="16"/>
  <c r="F51" i="16"/>
  <c r="O5" i="15"/>
  <c r="P3" i="15"/>
  <c r="I3" i="15"/>
  <c r="C5" i="15"/>
  <c r="C3" i="15"/>
  <c r="AD39" i="15"/>
  <c r="AC51" i="15"/>
  <c r="S26" i="7" s="1"/>
  <c r="AB51" i="15"/>
  <c r="R26" i="7" s="1"/>
  <c r="Y51" i="15"/>
  <c r="N26" i="7" s="1"/>
  <c r="X51" i="15"/>
  <c r="M26" i="7" s="1"/>
  <c r="U51" i="15"/>
  <c r="L26" i="7" s="1"/>
  <c r="T51" i="15"/>
  <c r="K26" i="7" s="1"/>
  <c r="Q51" i="15"/>
  <c r="J26" i="7" s="1"/>
  <c r="P51" i="15"/>
  <c r="I26" i="7" s="1"/>
  <c r="M51" i="15"/>
  <c r="H26" i="7" s="1"/>
  <c r="P26" i="7" s="1"/>
  <c r="L51" i="15"/>
  <c r="G26" i="7" s="1"/>
  <c r="I51" i="15"/>
  <c r="F26" i="7" s="1"/>
  <c r="H51" i="15"/>
  <c r="E26" i="7" s="1"/>
  <c r="E51" i="15"/>
  <c r="D26" i="7" s="1"/>
  <c r="D51" i="15"/>
  <c r="C26" i="7" s="1"/>
  <c r="O26" i="7" s="1"/>
  <c r="AC36" i="15"/>
  <c r="S25" i="7" s="1"/>
  <c r="AB36" i="15"/>
  <c r="R25" i="7" s="1"/>
  <c r="Y36" i="15"/>
  <c r="N25" i="7" s="1"/>
  <c r="X36" i="15"/>
  <c r="M25" i="7" s="1"/>
  <c r="U36" i="15"/>
  <c r="L25" i="7" s="1"/>
  <c r="T36" i="15"/>
  <c r="K25" i="7" s="1"/>
  <c r="Q36" i="15"/>
  <c r="J25" i="7" s="1"/>
  <c r="P36" i="15"/>
  <c r="I25" i="7" s="1"/>
  <c r="M36" i="15"/>
  <c r="H25" i="7" s="1"/>
  <c r="L36" i="15"/>
  <c r="G25" i="7" s="1"/>
  <c r="I36" i="15"/>
  <c r="F25" i="7" s="1"/>
  <c r="H36" i="15"/>
  <c r="E25" i="7" s="1"/>
  <c r="E36" i="15"/>
  <c r="D25" i="7" s="1"/>
  <c r="P25" i="7" s="1"/>
  <c r="D36" i="15"/>
  <c r="C25" i="7" s="1"/>
  <c r="O25" i="7" s="1"/>
  <c r="AC22" i="15"/>
  <c r="S24" i="7" s="1"/>
  <c r="AB22" i="15"/>
  <c r="R24" i="7" s="1"/>
  <c r="Y22" i="15"/>
  <c r="N24" i="7" s="1"/>
  <c r="X22" i="15"/>
  <c r="M24" i="7" s="1"/>
  <c r="U22" i="15"/>
  <c r="L24" i="7" s="1"/>
  <c r="T22" i="15"/>
  <c r="K24" i="7" s="1"/>
  <c r="Q22" i="15"/>
  <c r="J24" i="7" s="1"/>
  <c r="P22" i="15"/>
  <c r="I24" i="7" s="1"/>
  <c r="M22" i="15"/>
  <c r="H24" i="7" s="1"/>
  <c r="L22" i="15"/>
  <c r="G24" i="7" s="1"/>
  <c r="I22" i="15"/>
  <c r="F24" i="7" s="1"/>
  <c r="P24" i="7" s="1"/>
  <c r="H22" i="15"/>
  <c r="E24" i="7" s="1"/>
  <c r="E22" i="15"/>
  <c r="D24" i="7" s="1"/>
  <c r="D22" i="15"/>
  <c r="C24" i="7" s="1"/>
  <c r="Z51" i="15"/>
  <c r="V51" i="15"/>
  <c r="R51" i="15"/>
  <c r="N51" i="15"/>
  <c r="J51" i="15"/>
  <c r="F51" i="15"/>
  <c r="O5" i="14"/>
  <c r="P3" i="14"/>
  <c r="I3" i="14"/>
  <c r="C5" i="14"/>
  <c r="C3" i="14"/>
  <c r="AC51" i="14"/>
  <c r="S23" i="7" s="1"/>
  <c r="AB51" i="14"/>
  <c r="R23" i="7" s="1"/>
  <c r="Y51" i="14"/>
  <c r="N23" i="7" s="1"/>
  <c r="X51" i="14"/>
  <c r="M23" i="7" s="1"/>
  <c r="U51" i="14"/>
  <c r="L23" i="7" s="1"/>
  <c r="T51" i="14"/>
  <c r="K23" i="7" s="1"/>
  <c r="Q51" i="14"/>
  <c r="J23" i="7" s="1"/>
  <c r="P51" i="14"/>
  <c r="I23" i="7" s="1"/>
  <c r="M51" i="14"/>
  <c r="H23" i="7" s="1"/>
  <c r="L51" i="14"/>
  <c r="G23" i="7" s="1"/>
  <c r="O23" i="7" s="1"/>
  <c r="I51" i="14"/>
  <c r="F23" i="7" s="1"/>
  <c r="H51" i="14"/>
  <c r="E23" i="7" s="1"/>
  <c r="E51" i="14"/>
  <c r="D23" i="7" s="1"/>
  <c r="D51" i="14"/>
  <c r="C23" i="7" s="1"/>
  <c r="AC39" i="14"/>
  <c r="S22" i="7" s="1"/>
  <c r="AB39" i="14"/>
  <c r="R22" i="7" s="1"/>
  <c r="Y39" i="14"/>
  <c r="N22" i="7" s="1"/>
  <c r="X39" i="14"/>
  <c r="M22" i="7" s="1"/>
  <c r="U39" i="14"/>
  <c r="L22" i="7" s="1"/>
  <c r="T39" i="14"/>
  <c r="K22" i="7" s="1"/>
  <c r="Q39" i="14"/>
  <c r="J22" i="7" s="1"/>
  <c r="P39" i="14"/>
  <c r="I22" i="7" s="1"/>
  <c r="M39" i="14"/>
  <c r="H22" i="7" s="1"/>
  <c r="L39" i="14"/>
  <c r="G22" i="7" s="1"/>
  <c r="I39" i="14"/>
  <c r="F22" i="7" s="1"/>
  <c r="H39" i="14"/>
  <c r="E22" i="7" s="1"/>
  <c r="E39" i="14"/>
  <c r="AD33" i="14" s="1"/>
  <c r="D39" i="14"/>
  <c r="AD30" i="14" s="1"/>
  <c r="AD23" i="14"/>
  <c r="AC27" i="14"/>
  <c r="S21" i="7" s="1"/>
  <c r="AB27" i="14"/>
  <c r="R21" i="7" s="1"/>
  <c r="Y27" i="14"/>
  <c r="N21" i="7" s="1"/>
  <c r="X27" i="14"/>
  <c r="M21" i="7" s="1"/>
  <c r="U27" i="14"/>
  <c r="L21" i="7" s="1"/>
  <c r="T27" i="14"/>
  <c r="K21" i="7" s="1"/>
  <c r="Q27" i="14"/>
  <c r="J21" i="7" s="1"/>
  <c r="P27" i="14"/>
  <c r="I21" i="7" s="1"/>
  <c r="M27" i="14"/>
  <c r="H21" i="7" s="1"/>
  <c r="L27" i="14"/>
  <c r="G21" i="7" s="1"/>
  <c r="I27" i="14"/>
  <c r="F21" i="7" s="1"/>
  <c r="P21" i="7" s="1"/>
  <c r="H27" i="14"/>
  <c r="E21" i="7" s="1"/>
  <c r="O21" i="7" s="1"/>
  <c r="E27" i="14"/>
  <c r="D21" i="7" s="1"/>
  <c r="D27" i="14"/>
  <c r="C21" i="7" s="1"/>
  <c r="AD12" i="14"/>
  <c r="AC17" i="14"/>
  <c r="S20" i="7" s="1"/>
  <c r="AB17" i="14"/>
  <c r="R20" i="7" s="1"/>
  <c r="Y17" i="14"/>
  <c r="N20" i="7" s="1"/>
  <c r="X17" i="14"/>
  <c r="M20" i="7" s="1"/>
  <c r="U17" i="14"/>
  <c r="L20" i="7" s="1"/>
  <c r="T17" i="14"/>
  <c r="K20" i="7" s="1"/>
  <c r="Q17" i="14"/>
  <c r="J20" i="7" s="1"/>
  <c r="P17" i="14"/>
  <c r="I20" i="7" s="1"/>
  <c r="M17" i="14"/>
  <c r="H20" i="7" s="1"/>
  <c r="P20" i="7" s="1"/>
  <c r="L17" i="14"/>
  <c r="G20" i="7" s="1"/>
  <c r="O20" i="7" s="1"/>
  <c r="I17" i="14"/>
  <c r="F20" i="7" s="1"/>
  <c r="H17" i="14"/>
  <c r="E20" i="7" s="1"/>
  <c r="E17" i="14"/>
  <c r="D20" i="7" s="1"/>
  <c r="D17" i="14"/>
  <c r="C20" i="7" s="1"/>
  <c r="Z51" i="14"/>
  <c r="V51" i="14"/>
  <c r="R51" i="14"/>
  <c r="N51" i="14"/>
  <c r="J51" i="14"/>
  <c r="F51" i="14"/>
  <c r="O5" i="13"/>
  <c r="P3" i="13"/>
  <c r="I3" i="13"/>
  <c r="C5" i="13"/>
  <c r="C3" i="13"/>
  <c r="AC51" i="13"/>
  <c r="S19" i="7" s="1"/>
  <c r="AB51" i="13"/>
  <c r="R19" i="7" s="1"/>
  <c r="Y51" i="13"/>
  <c r="N19" i="7" s="1"/>
  <c r="X51" i="13"/>
  <c r="M19" i="7" s="1"/>
  <c r="U51" i="13"/>
  <c r="L19" i="7" s="1"/>
  <c r="T51" i="13"/>
  <c r="K19" i="7" s="1"/>
  <c r="Q51" i="13"/>
  <c r="J19" i="7" s="1"/>
  <c r="P51" i="13"/>
  <c r="I19" i="7" s="1"/>
  <c r="M51" i="13"/>
  <c r="H19" i="7" s="1"/>
  <c r="L51" i="13"/>
  <c r="G19" i="7" s="1"/>
  <c r="I51" i="13"/>
  <c r="F19" i="7" s="1"/>
  <c r="H51" i="13"/>
  <c r="E19" i="7" s="1"/>
  <c r="E51" i="13"/>
  <c r="AD35" i="13" s="1"/>
  <c r="D51" i="13"/>
  <c r="C19" i="7" s="1"/>
  <c r="O19" i="7" s="1"/>
  <c r="AC29" i="13"/>
  <c r="S18" i="7" s="1"/>
  <c r="AB29" i="13"/>
  <c r="R18" i="7" s="1"/>
  <c r="Y29" i="13"/>
  <c r="N18" i="7" s="1"/>
  <c r="X29" i="13"/>
  <c r="M18" i="7" s="1"/>
  <c r="U29" i="13"/>
  <c r="L18" i="7" s="1"/>
  <c r="T29" i="13"/>
  <c r="K18" i="7" s="1"/>
  <c r="Q29" i="13"/>
  <c r="J18" i="7" s="1"/>
  <c r="P29" i="13"/>
  <c r="I18" i="7" s="1"/>
  <c r="M29" i="13"/>
  <c r="H18" i="7" s="1"/>
  <c r="L29" i="13"/>
  <c r="G18" i="7" s="1"/>
  <c r="I29" i="13"/>
  <c r="F18" i="7" s="1"/>
  <c r="H29" i="13"/>
  <c r="E18" i="7" s="1"/>
  <c r="O18" i="7" s="1"/>
  <c r="E29" i="13"/>
  <c r="D18" i="7" s="1"/>
  <c r="D29" i="13"/>
  <c r="C18" i="7" s="1"/>
  <c r="Z51" i="13"/>
  <c r="V51" i="13"/>
  <c r="R51" i="13"/>
  <c r="N51" i="13"/>
  <c r="J51" i="13"/>
  <c r="F51" i="13"/>
  <c r="O5" i="12"/>
  <c r="P3" i="12"/>
  <c r="I3" i="12"/>
  <c r="C5" i="12"/>
  <c r="C3" i="12"/>
  <c r="AD36" i="12"/>
  <c r="AD34" i="12"/>
  <c r="AC51" i="12"/>
  <c r="S17" i="7" s="1"/>
  <c r="AB51" i="12"/>
  <c r="R17" i="7" s="1"/>
  <c r="Y51" i="12"/>
  <c r="N17" i="7" s="1"/>
  <c r="X51" i="12"/>
  <c r="M17" i="7" s="1"/>
  <c r="U51" i="12"/>
  <c r="L17" i="7" s="1"/>
  <c r="T51" i="12"/>
  <c r="K17" i="7" s="1"/>
  <c r="Q51" i="12"/>
  <c r="J17" i="7" s="1"/>
  <c r="P51" i="12"/>
  <c r="I17" i="7" s="1"/>
  <c r="M51" i="12"/>
  <c r="H17" i="7" s="1"/>
  <c r="L51" i="12"/>
  <c r="G17" i="7" s="1"/>
  <c r="O17" i="7" s="1"/>
  <c r="I51" i="12"/>
  <c r="F17" i="7" s="1"/>
  <c r="H51" i="12"/>
  <c r="E17" i="7" s="1"/>
  <c r="E51" i="12"/>
  <c r="D17" i="7" s="1"/>
  <c r="D51" i="12"/>
  <c r="C17" i="7" s="1"/>
  <c r="AD12" i="12"/>
  <c r="AC28" i="12"/>
  <c r="S16" i="7" s="1"/>
  <c r="AB28" i="12"/>
  <c r="R16" i="7" s="1"/>
  <c r="Y28" i="12"/>
  <c r="N16" i="7" s="1"/>
  <c r="X28" i="12"/>
  <c r="M16" i="7" s="1"/>
  <c r="U28" i="12"/>
  <c r="L16" i="7" s="1"/>
  <c r="T28" i="12"/>
  <c r="K16" i="7" s="1"/>
  <c r="Q28" i="12"/>
  <c r="J16" i="7" s="1"/>
  <c r="P28" i="12"/>
  <c r="I16" i="7" s="1"/>
  <c r="M28" i="12"/>
  <c r="H16" i="7" s="1"/>
  <c r="L28" i="12"/>
  <c r="G16" i="7" s="1"/>
  <c r="I28" i="12"/>
  <c r="F16" i="7" s="1"/>
  <c r="H28" i="12"/>
  <c r="E16" i="7" s="1"/>
  <c r="E28" i="12"/>
  <c r="D16" i="7" s="1"/>
  <c r="D28" i="12"/>
  <c r="C16" i="7" s="1"/>
  <c r="O16" i="7" s="1"/>
  <c r="Z51" i="12"/>
  <c r="V51" i="12"/>
  <c r="R51" i="12"/>
  <c r="N51" i="12"/>
  <c r="J51" i="12"/>
  <c r="F51" i="12"/>
  <c r="O5" i="11"/>
  <c r="P3" i="11"/>
  <c r="I3" i="11"/>
  <c r="C5" i="11"/>
  <c r="C3" i="11"/>
  <c r="AC51" i="11"/>
  <c r="S15" i="7" s="1"/>
  <c r="AB51" i="11"/>
  <c r="R15" i="7" s="1"/>
  <c r="Y51" i="11"/>
  <c r="N15" i="7" s="1"/>
  <c r="X51" i="11"/>
  <c r="M15" i="7" s="1"/>
  <c r="U51" i="11"/>
  <c r="L15" i="7" s="1"/>
  <c r="T51" i="11"/>
  <c r="K15" i="7" s="1"/>
  <c r="Q51" i="11"/>
  <c r="J15" i="7" s="1"/>
  <c r="P51" i="11"/>
  <c r="I15" i="7" s="1"/>
  <c r="M51" i="11"/>
  <c r="H15" i="7" s="1"/>
  <c r="L51" i="11"/>
  <c r="G15" i="7" s="1"/>
  <c r="I51" i="11"/>
  <c r="F15" i="7" s="1"/>
  <c r="P15" i="7" s="1"/>
  <c r="H51" i="11"/>
  <c r="E15" i="7" s="1"/>
  <c r="E51" i="11"/>
  <c r="D15" i="7" s="1"/>
  <c r="D51" i="11"/>
  <c r="C15" i="7" s="1"/>
  <c r="AC37" i="11"/>
  <c r="S14" i="7" s="1"/>
  <c r="AB37" i="11"/>
  <c r="R14" i="7" s="1"/>
  <c r="Y37" i="11"/>
  <c r="N14" i="7" s="1"/>
  <c r="X37" i="11"/>
  <c r="M14" i="7" s="1"/>
  <c r="U37" i="11"/>
  <c r="L14" i="7" s="1"/>
  <c r="T37" i="11"/>
  <c r="K14" i="7" s="1"/>
  <c r="Q37" i="11"/>
  <c r="J14" i="7" s="1"/>
  <c r="P37" i="11"/>
  <c r="I14" i="7" s="1"/>
  <c r="M37" i="11"/>
  <c r="H14" i="7" s="1"/>
  <c r="L37" i="11"/>
  <c r="G14" i="7" s="1"/>
  <c r="I37" i="11"/>
  <c r="F14" i="7" s="1"/>
  <c r="P14" i="7" s="1"/>
  <c r="H37" i="11"/>
  <c r="E14" i="7" s="1"/>
  <c r="E37" i="11"/>
  <c r="D14" i="7" s="1"/>
  <c r="D37" i="11"/>
  <c r="AD12" i="11" s="1"/>
  <c r="Z51" i="11"/>
  <c r="V51" i="11"/>
  <c r="R51" i="11"/>
  <c r="N51" i="11"/>
  <c r="J51" i="11"/>
  <c r="F51" i="11"/>
  <c r="O5" i="10"/>
  <c r="P3" i="10"/>
  <c r="I3" i="10"/>
  <c r="C5" i="10"/>
  <c r="C3" i="10"/>
  <c r="AD35" i="10"/>
  <c r="AD33" i="10"/>
  <c r="AC51" i="10"/>
  <c r="S13" i="7" s="1"/>
  <c r="AB51" i="10"/>
  <c r="R13" i="7" s="1"/>
  <c r="Y51" i="10"/>
  <c r="N13" i="7" s="1"/>
  <c r="X51" i="10"/>
  <c r="M13" i="7" s="1"/>
  <c r="U51" i="10"/>
  <c r="L13" i="7" s="1"/>
  <c r="T51" i="10"/>
  <c r="K13" i="7" s="1"/>
  <c r="Q51" i="10"/>
  <c r="J13" i="7" s="1"/>
  <c r="P51" i="10"/>
  <c r="I13" i="7" s="1"/>
  <c r="M51" i="10"/>
  <c r="H13" i="7" s="1"/>
  <c r="P13" i="7" s="1"/>
  <c r="L51" i="10"/>
  <c r="G13" i="7" s="1"/>
  <c r="I51" i="10"/>
  <c r="F13" i="7" s="1"/>
  <c r="H51" i="10"/>
  <c r="E13" i="7" s="1"/>
  <c r="E51" i="10"/>
  <c r="D13" i="7" s="1"/>
  <c r="D51" i="10"/>
  <c r="AD30" i="10" s="1"/>
  <c r="AC27" i="10"/>
  <c r="S12" i="7" s="1"/>
  <c r="AB27" i="10"/>
  <c r="R12" i="7" s="1"/>
  <c r="Y27" i="10"/>
  <c r="N12" i="7" s="1"/>
  <c r="X27" i="10"/>
  <c r="M12" i="7" s="1"/>
  <c r="U27" i="10"/>
  <c r="L12" i="7" s="1"/>
  <c r="T27" i="10"/>
  <c r="K12" i="7" s="1"/>
  <c r="Q27" i="10"/>
  <c r="J12" i="7" s="1"/>
  <c r="P27" i="10"/>
  <c r="I12" i="7" s="1"/>
  <c r="M27" i="10"/>
  <c r="H12" i="7" s="1"/>
  <c r="L27" i="10"/>
  <c r="G12" i="7" s="1"/>
  <c r="I27" i="10"/>
  <c r="F12" i="7" s="1"/>
  <c r="H27" i="10"/>
  <c r="E12" i="7" s="1"/>
  <c r="E27" i="10"/>
  <c r="D12" i="7" s="1"/>
  <c r="P12" i="7" s="1"/>
  <c r="D27" i="10"/>
  <c r="C12" i="7" s="1"/>
  <c r="Z51" i="10"/>
  <c r="V51" i="10"/>
  <c r="R51" i="10"/>
  <c r="N51" i="10"/>
  <c r="J51" i="10"/>
  <c r="F51" i="10"/>
  <c r="O5" i="9"/>
  <c r="P3" i="9"/>
  <c r="I3" i="9"/>
  <c r="C5" i="9"/>
  <c r="C3" i="9"/>
  <c r="AC51" i="9"/>
  <c r="S11" i="7" s="1"/>
  <c r="AB51" i="9"/>
  <c r="R11" i="7" s="1"/>
  <c r="Y51" i="9"/>
  <c r="N11" i="7" s="1"/>
  <c r="X51" i="9"/>
  <c r="M11" i="7" s="1"/>
  <c r="U51" i="9"/>
  <c r="L11" i="7" s="1"/>
  <c r="T51" i="9"/>
  <c r="K11" i="7" s="1"/>
  <c r="Q51" i="9"/>
  <c r="J11" i="7" s="1"/>
  <c r="P51" i="9"/>
  <c r="I11" i="7" s="1"/>
  <c r="M51" i="9"/>
  <c r="H11" i="7" s="1"/>
  <c r="L51" i="9"/>
  <c r="G11" i="7" s="1"/>
  <c r="I51" i="9"/>
  <c r="F11" i="7" s="1"/>
  <c r="P11" i="7" s="1"/>
  <c r="H51" i="9"/>
  <c r="E11" i="7" s="1"/>
  <c r="E51" i="9"/>
  <c r="D11" i="7" s="1"/>
  <c r="D51" i="9"/>
  <c r="C11" i="7" s="1"/>
  <c r="O11" i="7" s="1"/>
  <c r="AD30" i="9"/>
  <c r="AC36" i="9"/>
  <c r="S10" i="7" s="1"/>
  <c r="AB36" i="9"/>
  <c r="R10" i="7" s="1"/>
  <c r="Y36" i="9"/>
  <c r="N10" i="7" s="1"/>
  <c r="X36" i="9"/>
  <c r="M10" i="7" s="1"/>
  <c r="U36" i="9"/>
  <c r="L10" i="7" s="1"/>
  <c r="T36" i="9"/>
  <c r="K10" i="7" s="1"/>
  <c r="Q36" i="9"/>
  <c r="J10" i="7" s="1"/>
  <c r="P36" i="9"/>
  <c r="I10" i="7" s="1"/>
  <c r="M36" i="9"/>
  <c r="H10" i="7" s="1"/>
  <c r="P10" i="7" s="1"/>
  <c r="L36" i="9"/>
  <c r="G10" i="7" s="1"/>
  <c r="I36" i="9"/>
  <c r="F10" i="7" s="1"/>
  <c r="H36" i="9"/>
  <c r="E10" i="7" s="1"/>
  <c r="E36" i="9"/>
  <c r="D10" i="7" s="1"/>
  <c r="D36" i="9"/>
  <c r="AD27" i="9" s="1"/>
  <c r="AD12" i="9"/>
  <c r="AC24" i="9"/>
  <c r="S9" i="7" s="1"/>
  <c r="AB24" i="9"/>
  <c r="R9" i="7" s="1"/>
  <c r="Y24" i="9"/>
  <c r="N9" i="7" s="1"/>
  <c r="X24" i="9"/>
  <c r="M9" i="7" s="1"/>
  <c r="U24" i="9"/>
  <c r="L9" i="7" s="1"/>
  <c r="T24" i="9"/>
  <c r="K9" i="7" s="1"/>
  <c r="Q24" i="9"/>
  <c r="J9" i="7" s="1"/>
  <c r="P24" i="9"/>
  <c r="I9" i="7" s="1"/>
  <c r="M24" i="9"/>
  <c r="H9" i="7" s="1"/>
  <c r="L24" i="9"/>
  <c r="G9" i="7" s="1"/>
  <c r="I24" i="9"/>
  <c r="F9" i="7" s="1"/>
  <c r="H24" i="9"/>
  <c r="E9" i="7" s="1"/>
  <c r="E24" i="9"/>
  <c r="D9" i="7" s="1"/>
  <c r="D24" i="9"/>
  <c r="C9" i="7" s="1"/>
  <c r="Z51" i="9"/>
  <c r="V51" i="9"/>
  <c r="R51" i="9"/>
  <c r="N51" i="9"/>
  <c r="J51" i="9"/>
  <c r="F51" i="9"/>
  <c r="O5" i="8"/>
  <c r="P3" i="8"/>
  <c r="I3" i="8"/>
  <c r="C5" i="8"/>
  <c r="C3" i="8"/>
  <c r="AC51" i="8"/>
  <c r="S8" i="7" s="1"/>
  <c r="AB51" i="8"/>
  <c r="R8" i="7" s="1"/>
  <c r="Y51" i="8"/>
  <c r="N8" i="7" s="1"/>
  <c r="X51" i="8"/>
  <c r="M8" i="7" s="1"/>
  <c r="U51" i="8"/>
  <c r="L8" i="7" s="1"/>
  <c r="T51" i="8"/>
  <c r="K8" i="7" s="1"/>
  <c r="Q51" i="8"/>
  <c r="J8" i="7" s="1"/>
  <c r="P51" i="8"/>
  <c r="I8" i="7" s="1"/>
  <c r="M51" i="8"/>
  <c r="H8" i="7" s="1"/>
  <c r="L51" i="8"/>
  <c r="G8" i="7" s="1"/>
  <c r="I51" i="8"/>
  <c r="F8" i="7" s="1"/>
  <c r="H51" i="8"/>
  <c r="E8" i="7" s="1"/>
  <c r="E51" i="8"/>
  <c r="D8" i="7" s="1"/>
  <c r="D51" i="8"/>
  <c r="C8" i="7" s="1"/>
  <c r="O8" i="7" s="1"/>
  <c r="AC41" i="8"/>
  <c r="AD39" i="8" s="1"/>
  <c r="AB41" i="8"/>
  <c r="R7" i="7" s="1"/>
  <c r="Y41" i="8"/>
  <c r="N7" i="7" s="1"/>
  <c r="X41" i="8"/>
  <c r="M7" i="7" s="1"/>
  <c r="U41" i="8"/>
  <c r="L7" i="7" s="1"/>
  <c r="T41" i="8"/>
  <c r="K7" i="7" s="1"/>
  <c r="Q41" i="8"/>
  <c r="J7" i="7" s="1"/>
  <c r="P41" i="8"/>
  <c r="I7" i="7" s="1"/>
  <c r="M41" i="8"/>
  <c r="H7" i="7" s="1"/>
  <c r="L41" i="8"/>
  <c r="G7" i="7" s="1"/>
  <c r="I41" i="8"/>
  <c r="F7" i="7" s="1"/>
  <c r="H41" i="8"/>
  <c r="E7" i="7" s="1"/>
  <c r="E41" i="8"/>
  <c r="D7" i="7" s="1"/>
  <c r="D41" i="8"/>
  <c r="AD34" i="8" s="1"/>
  <c r="AD29" i="8"/>
  <c r="AC31" i="8"/>
  <c r="S6" i="7" s="1"/>
  <c r="AB31" i="8"/>
  <c r="R6" i="7" s="1"/>
  <c r="Y31" i="8"/>
  <c r="N6" i="7" s="1"/>
  <c r="X31" i="8"/>
  <c r="M6" i="7" s="1"/>
  <c r="U31" i="8"/>
  <c r="L6" i="7" s="1"/>
  <c r="T31" i="8"/>
  <c r="K6" i="7" s="1"/>
  <c r="Q31" i="8"/>
  <c r="J6" i="7" s="1"/>
  <c r="P31" i="8"/>
  <c r="I6" i="7" s="1"/>
  <c r="M31" i="8"/>
  <c r="H6" i="7" s="1"/>
  <c r="L31" i="8"/>
  <c r="G6" i="7" s="1"/>
  <c r="I31" i="8"/>
  <c r="F6" i="7" s="1"/>
  <c r="H31" i="8"/>
  <c r="AD24" i="8" s="1"/>
  <c r="E31" i="8"/>
  <c r="AD27" i="8" s="1"/>
  <c r="D31" i="8"/>
  <c r="C6" i="7" s="1"/>
  <c r="AD17" i="8"/>
  <c r="AD15" i="8"/>
  <c r="AC21" i="8"/>
  <c r="S5" i="7" s="1"/>
  <c r="AB21" i="8"/>
  <c r="R5" i="7" s="1"/>
  <c r="R48" i="7" s="1"/>
  <c r="Y21" i="8"/>
  <c r="N5" i="7" s="1"/>
  <c r="X21" i="8"/>
  <c r="M5" i="7" s="1"/>
  <c r="U21" i="8"/>
  <c r="L5" i="7" s="1"/>
  <c r="T21" i="8"/>
  <c r="K5" i="7" s="1"/>
  <c r="Q21" i="8"/>
  <c r="J5" i="7" s="1"/>
  <c r="P21" i="8"/>
  <c r="I5" i="7" s="1"/>
  <c r="I48" i="7" s="1"/>
  <c r="M21" i="8"/>
  <c r="H5" i="7" s="1"/>
  <c r="L21" i="8"/>
  <c r="G5" i="7" s="1"/>
  <c r="I21" i="8"/>
  <c r="F5" i="7" s="1"/>
  <c r="H21" i="8"/>
  <c r="E5" i="7" s="1"/>
  <c r="E21" i="8"/>
  <c r="D5" i="7" s="1"/>
  <c r="D21" i="8"/>
  <c r="AD12" i="8" s="1"/>
  <c r="Z51" i="8"/>
  <c r="V51" i="8"/>
  <c r="R51" i="8"/>
  <c r="N51" i="8"/>
  <c r="J51" i="8"/>
  <c r="F51" i="8"/>
  <c r="P5" i="7" l="1"/>
  <c r="J48" i="7"/>
  <c r="O12" i="7"/>
  <c r="P23" i="7"/>
  <c r="P39" i="7"/>
  <c r="P7" i="7"/>
  <c r="P16" i="7"/>
  <c r="P48" i="7" s="1"/>
  <c r="M50" i="7" s="1"/>
  <c r="L48" i="7"/>
  <c r="O9" i="7"/>
  <c r="P18" i="7"/>
  <c r="G48" i="7"/>
  <c r="M48" i="7"/>
  <c r="P8" i="7"/>
  <c r="H48" i="7"/>
  <c r="N48" i="7"/>
  <c r="P9" i="7"/>
  <c r="P17" i="7"/>
  <c r="AD15" i="9"/>
  <c r="AD12" i="10"/>
  <c r="AD15" i="12"/>
  <c r="AD15" i="14"/>
  <c r="Y6" i="14" s="1"/>
  <c r="AD42" i="14"/>
  <c r="AD42" i="15"/>
  <c r="AD41" i="16"/>
  <c r="AD40" i="17"/>
  <c r="AD25" i="18"/>
  <c r="AD38" i="18"/>
  <c r="AD15" i="19"/>
  <c r="AD22" i="19"/>
  <c r="AD33" i="20"/>
  <c r="D6" i="7"/>
  <c r="P6" i="7" s="1"/>
  <c r="C13" i="7"/>
  <c r="O13" i="7" s="1"/>
  <c r="D19" i="7"/>
  <c r="P19" i="7" s="1"/>
  <c r="C32" i="7"/>
  <c r="O32" i="7" s="1"/>
  <c r="E37" i="7"/>
  <c r="O37" i="7" s="1"/>
  <c r="AD44" i="8"/>
  <c r="AD17" i="9"/>
  <c r="Y6" i="9" s="1"/>
  <c r="AD15" i="10"/>
  <c r="Y5" i="10" s="1"/>
  <c r="AD40" i="11"/>
  <c r="AD17" i="12"/>
  <c r="AD32" i="13"/>
  <c r="AD17" i="14"/>
  <c r="AD45" i="14"/>
  <c r="AD25" i="15"/>
  <c r="AD24" i="16"/>
  <c r="AD23" i="17"/>
  <c r="AD43" i="17"/>
  <c r="AD28" i="18"/>
  <c r="AD48" i="18"/>
  <c r="AD25" i="19"/>
  <c r="AD21" i="20"/>
  <c r="E6" i="7"/>
  <c r="E48" i="7" s="1"/>
  <c r="C7" i="7"/>
  <c r="O7" i="7" s="1"/>
  <c r="C14" i="7"/>
  <c r="O14" i="7" s="1"/>
  <c r="C22" i="7"/>
  <c r="O22" i="7" s="1"/>
  <c r="F45" i="7"/>
  <c r="P45" i="7" s="1"/>
  <c r="AD47" i="8"/>
  <c r="AD39" i="9"/>
  <c r="AD43" i="11"/>
  <c r="AD12" i="13"/>
  <c r="Y6" i="13" s="1"/>
  <c r="AD28" i="15"/>
  <c r="AD27" i="16"/>
  <c r="Y5" i="16" s="1"/>
  <c r="AD26" i="17"/>
  <c r="AD18" i="18"/>
  <c r="AD30" i="18"/>
  <c r="AD51" i="18"/>
  <c r="AD27" i="19"/>
  <c r="AD24" i="20"/>
  <c r="S7" i="7"/>
  <c r="S48" i="7" s="1"/>
  <c r="D22" i="7"/>
  <c r="P22" i="7" s="1"/>
  <c r="AD37" i="8"/>
  <c r="AD42" i="9"/>
  <c r="AD15" i="11"/>
  <c r="Y5" i="11" s="1"/>
  <c r="AD45" i="11"/>
  <c r="AD15" i="13"/>
  <c r="AD37" i="13"/>
  <c r="AD12" i="15"/>
  <c r="AD12" i="16"/>
  <c r="AD28" i="17"/>
  <c r="AD21" i="18"/>
  <c r="AD18" i="19"/>
  <c r="AD12" i="20"/>
  <c r="AD40" i="20"/>
  <c r="C5" i="7"/>
  <c r="O5" i="7" s="1"/>
  <c r="C10" i="7"/>
  <c r="O10" i="7" s="1"/>
  <c r="AD17" i="11"/>
  <c r="AD31" i="12"/>
  <c r="AD17" i="13"/>
  <c r="AD20" i="14"/>
  <c r="AD15" i="15"/>
  <c r="AD15" i="16"/>
  <c r="AD15" i="17"/>
  <c r="Y5" i="17" s="1"/>
  <c r="AD12" i="18"/>
  <c r="Y5" i="18" s="1"/>
  <c r="AD45" i="18"/>
  <c r="AD43" i="20"/>
  <c r="K48" i="7"/>
  <c r="O24" i="7"/>
  <c r="C48" i="7"/>
  <c r="O15" i="7"/>
  <c r="Y5" i="15"/>
  <c r="Y5" i="13"/>
  <c r="Y5" i="12"/>
  <c r="Y6" i="8"/>
  <c r="Y5" i="8"/>
  <c r="Y5" i="9" l="1"/>
  <c r="Y6" i="16"/>
  <c r="Y6" i="10"/>
  <c r="O6" i="7"/>
  <c r="Y6" i="11"/>
  <c r="Y5" i="14"/>
  <c r="Y6" i="15"/>
  <c r="F48" i="7"/>
  <c r="Y6" i="20"/>
  <c r="Y6" i="18"/>
  <c r="Y6" i="12"/>
  <c r="Y5" i="20"/>
  <c r="Y5" i="19"/>
  <c r="Y6" i="19"/>
  <c r="Y6" i="17"/>
  <c r="D48" i="7"/>
  <c r="O48" i="7"/>
  <c r="N53" i="7"/>
  <c r="E11" i="6"/>
  <c r="I5" i="19" l="1"/>
  <c r="I5" i="11"/>
  <c r="I5" i="8"/>
  <c r="I5" i="12"/>
  <c r="E13" i="6"/>
  <c r="I5" i="13"/>
  <c r="I5" i="18"/>
  <c r="I5" i="20"/>
  <c r="I5" i="17"/>
  <c r="I5" i="9"/>
  <c r="I5" i="16"/>
  <c r="I5" i="10"/>
  <c r="I5" i="15"/>
  <c r="I5" i="14"/>
  <c r="S5" i="19" l="1"/>
  <c r="S5" i="8"/>
  <c r="S5" i="13"/>
  <c r="S5" i="12"/>
  <c r="S5" i="17"/>
  <c r="S5" i="10"/>
  <c r="S5" i="11"/>
  <c r="S5" i="9"/>
  <c r="S5" i="18"/>
  <c r="S5" i="14"/>
  <c r="S5" i="15"/>
  <c r="S5" i="16"/>
  <c r="S5" i="20"/>
</calcChain>
</file>

<file path=xl/sharedStrings.xml><?xml version="1.0" encoding="utf-8"?>
<sst xmlns="http://schemas.openxmlformats.org/spreadsheetml/2006/main" count="2775" uniqueCount="1876">
  <si>
    <t>2024年4月改定版(24.3.22作成)</t>
    <phoneticPr fontId="3"/>
  </si>
  <si>
    <t>　</t>
    <phoneticPr fontId="3"/>
  </si>
  <si>
    <t>A1</t>
  </si>
  <si>
    <t>A2</t>
  </si>
  <si>
    <t>A3</t>
  </si>
  <si>
    <t>折　込　日</t>
    <rPh sb="0" eb="1">
      <t>オリ</t>
    </rPh>
    <rPh sb="2" eb="3">
      <t>コミ</t>
    </rPh>
    <rPh sb="4" eb="5">
      <t>ビ</t>
    </rPh>
    <phoneticPr fontId="8"/>
  </si>
  <si>
    <t>折込日を入力して下さい</t>
    <rPh sb="0" eb="2">
      <t>オリコミ</t>
    </rPh>
    <rPh sb="2" eb="3">
      <t>ビ</t>
    </rPh>
    <rPh sb="4" eb="6">
      <t>ニュウリョク</t>
    </rPh>
    <rPh sb="8" eb="9">
      <t>クダ</t>
    </rPh>
    <phoneticPr fontId="4"/>
  </si>
  <si>
    <t>A4</t>
  </si>
  <si>
    <t>入力例 ⇒ 2008/11/01</t>
    <rPh sb="0" eb="2">
      <t>ニュウリョク</t>
    </rPh>
    <rPh sb="2" eb="3">
      <t>レイ</t>
    </rPh>
    <phoneticPr fontId="4"/>
  </si>
  <si>
    <t>A5</t>
  </si>
  <si>
    <t>広告主名</t>
    <rPh sb="0" eb="2">
      <t>コウコク</t>
    </rPh>
    <rPh sb="2" eb="3">
      <t>ヌシ</t>
    </rPh>
    <rPh sb="3" eb="4">
      <t>メイ</t>
    </rPh>
    <phoneticPr fontId="8"/>
  </si>
  <si>
    <t>１４文字以内（全角の場合）</t>
    <rPh sb="2" eb="4">
      <t>モジ</t>
    </rPh>
    <rPh sb="4" eb="6">
      <t>イナイ</t>
    </rPh>
    <rPh sb="7" eb="9">
      <t>ゼンカク</t>
    </rPh>
    <rPh sb="10" eb="12">
      <t>バアイ</t>
    </rPh>
    <phoneticPr fontId="4"/>
  </si>
  <si>
    <t>A6</t>
  </si>
  <si>
    <t>タ イ ト ル</t>
    <phoneticPr fontId="4"/>
  </si>
  <si>
    <t>B1</t>
  </si>
  <si>
    <t>サ　イ　ズ</t>
    <phoneticPr fontId="4"/>
  </si>
  <si>
    <t>チラシのサイズを選んでください</t>
    <rPh sb="8" eb="9">
      <t>エラ</t>
    </rPh>
    <phoneticPr fontId="4"/>
  </si>
  <si>
    <t>B2</t>
  </si>
  <si>
    <t>B3</t>
  </si>
  <si>
    <t>新聞折込</t>
    <rPh sb="0" eb="2">
      <t>シンブン</t>
    </rPh>
    <rPh sb="2" eb="4">
      <t>オリコミ</t>
    </rPh>
    <phoneticPr fontId="4"/>
  </si>
  <si>
    <t>B4</t>
  </si>
  <si>
    <t>B5</t>
  </si>
  <si>
    <t>B6</t>
  </si>
  <si>
    <t>特</t>
    <rPh sb="0" eb="1">
      <t>トク</t>
    </rPh>
    <phoneticPr fontId="19"/>
  </si>
  <si>
    <r>
      <t>※</t>
    </r>
    <r>
      <rPr>
        <sz val="24"/>
        <color indexed="10"/>
        <rFont val="ＭＳ Ｐゴシック"/>
        <family val="3"/>
        <charset val="128"/>
      </rPr>
      <t>　折込日・広告主名・タイトル・サイズ</t>
    </r>
    <r>
      <rPr>
        <sz val="24"/>
        <rFont val="ＭＳ Ｐゴシック"/>
        <family val="3"/>
        <charset val="128"/>
      </rPr>
      <t>のみ</t>
    </r>
    <r>
      <rPr>
        <sz val="24"/>
        <color indexed="10"/>
        <rFont val="ＭＳ Ｐゴシック"/>
        <family val="3"/>
        <charset val="128"/>
      </rPr>
      <t>入力して下さい。</t>
    </r>
    <rPh sb="2" eb="4">
      <t>オリコミ</t>
    </rPh>
    <rPh sb="4" eb="5">
      <t>ビ</t>
    </rPh>
    <rPh sb="6" eb="9">
      <t>コウコクヌシ</t>
    </rPh>
    <rPh sb="9" eb="10">
      <t>メイ</t>
    </rPh>
    <rPh sb="21" eb="23">
      <t>ニュウリョク</t>
    </rPh>
    <rPh sb="25" eb="26">
      <t>クダ</t>
    </rPh>
    <phoneticPr fontId="4"/>
  </si>
  <si>
    <t>長B3</t>
    <rPh sb="0" eb="1">
      <t>ナガ</t>
    </rPh>
    <phoneticPr fontId="19"/>
  </si>
  <si>
    <t>B4圧着</t>
    <rPh sb="2" eb="4">
      <t>アッチャク</t>
    </rPh>
    <phoneticPr fontId="19"/>
  </si>
  <si>
    <t>A1厚紙</t>
    <rPh sb="2" eb="4">
      <t>アツガミ</t>
    </rPh>
    <phoneticPr fontId="19"/>
  </si>
  <si>
    <t>A2厚紙</t>
    <rPh sb="2" eb="4">
      <t>アツガミ</t>
    </rPh>
    <phoneticPr fontId="19"/>
  </si>
  <si>
    <t>A3厚紙</t>
    <rPh sb="2" eb="4">
      <t>アツガミ</t>
    </rPh>
    <phoneticPr fontId="19"/>
  </si>
  <si>
    <t>A4厚紙</t>
    <rPh sb="2" eb="4">
      <t>アツガミ</t>
    </rPh>
    <phoneticPr fontId="19"/>
  </si>
  <si>
    <t>A5厚紙</t>
    <rPh sb="2" eb="4">
      <t>アツガミ</t>
    </rPh>
    <phoneticPr fontId="19"/>
  </si>
  <si>
    <t>A6厚紙</t>
    <rPh sb="2" eb="4">
      <t>アツガミ</t>
    </rPh>
    <phoneticPr fontId="19"/>
  </si>
  <si>
    <t>B1厚紙</t>
    <rPh sb="2" eb="4">
      <t>アツガミ</t>
    </rPh>
    <phoneticPr fontId="4"/>
  </si>
  <si>
    <t>B2厚紙</t>
    <rPh sb="2" eb="4">
      <t>アツガミ</t>
    </rPh>
    <phoneticPr fontId="4"/>
  </si>
  <si>
    <t>B3厚紙</t>
    <rPh sb="2" eb="4">
      <t>アツガミ</t>
    </rPh>
    <phoneticPr fontId="4"/>
  </si>
  <si>
    <t>B4厚紙</t>
    <rPh sb="2" eb="4">
      <t>アツガミ</t>
    </rPh>
    <phoneticPr fontId="4"/>
  </si>
  <si>
    <t>B5厚紙</t>
    <rPh sb="2" eb="4">
      <t>アツガミ</t>
    </rPh>
    <phoneticPr fontId="4"/>
  </si>
  <si>
    <t>B6厚紙</t>
    <rPh sb="2" eb="4">
      <t>アツガミ</t>
    </rPh>
    <phoneticPr fontId="4"/>
  </si>
  <si>
    <t>A1特殊</t>
    <rPh sb="2" eb="4">
      <t>トクシュ</t>
    </rPh>
    <phoneticPr fontId="19"/>
  </si>
  <si>
    <t>A2特殊</t>
    <rPh sb="2" eb="4">
      <t>トクシュ</t>
    </rPh>
    <phoneticPr fontId="19"/>
  </si>
  <si>
    <t>A3特殊</t>
    <rPh sb="2" eb="4">
      <t>トクシュ</t>
    </rPh>
    <phoneticPr fontId="19"/>
  </si>
  <si>
    <t>A4特殊</t>
    <rPh sb="2" eb="4">
      <t>トクシュ</t>
    </rPh>
    <phoneticPr fontId="19"/>
  </si>
  <si>
    <t>A5特殊</t>
    <rPh sb="2" eb="4">
      <t>トクシュ</t>
    </rPh>
    <phoneticPr fontId="19"/>
  </si>
  <si>
    <t>A6特殊</t>
    <rPh sb="2" eb="4">
      <t>トクシュ</t>
    </rPh>
    <phoneticPr fontId="19"/>
  </si>
  <si>
    <t>B1特殊</t>
    <rPh sb="2" eb="4">
      <t>トクシュ</t>
    </rPh>
    <phoneticPr fontId="19"/>
  </si>
  <si>
    <t>B2特殊</t>
    <rPh sb="2" eb="4">
      <t>トクシュ</t>
    </rPh>
    <phoneticPr fontId="19"/>
  </si>
  <si>
    <t>B3特殊</t>
    <rPh sb="2" eb="4">
      <t>トクシュ</t>
    </rPh>
    <phoneticPr fontId="19"/>
  </si>
  <si>
    <t>B4特殊</t>
    <rPh sb="2" eb="4">
      <t>トクシュ</t>
    </rPh>
    <phoneticPr fontId="19"/>
  </si>
  <si>
    <t>B5特殊</t>
    <rPh sb="2" eb="4">
      <t>トクシュ</t>
    </rPh>
    <phoneticPr fontId="19"/>
  </si>
  <si>
    <t>B6特殊</t>
    <rPh sb="2" eb="4">
      <t>トクシュ</t>
    </rPh>
    <phoneticPr fontId="19"/>
  </si>
  <si>
    <t>兵　庫　県　下　市　郡　別　集　計　表</t>
    <rPh sb="0" eb="1">
      <t>ヘイ</t>
    </rPh>
    <rPh sb="2" eb="3">
      <t>コ</t>
    </rPh>
    <rPh sb="4" eb="5">
      <t>ケン</t>
    </rPh>
    <rPh sb="6" eb="7">
      <t>カ</t>
    </rPh>
    <rPh sb="8" eb="9">
      <t>シ</t>
    </rPh>
    <rPh sb="10" eb="11">
      <t>グン</t>
    </rPh>
    <rPh sb="12" eb="13">
      <t>ベツ</t>
    </rPh>
    <rPh sb="14" eb="15">
      <t>シュウ</t>
    </rPh>
    <rPh sb="16" eb="17">
      <t>ケイ</t>
    </rPh>
    <rPh sb="18" eb="19">
      <t>ヒョウ</t>
    </rPh>
    <phoneticPr fontId="7"/>
  </si>
  <si>
    <t>兵　　庫　　県</t>
    <rPh sb="0" eb="1">
      <t>ヘイ</t>
    </rPh>
    <rPh sb="3" eb="4">
      <t>コ</t>
    </rPh>
    <rPh sb="6" eb="7">
      <t>ケン</t>
    </rPh>
    <phoneticPr fontId="7"/>
  </si>
  <si>
    <t>朝日新聞</t>
  </si>
  <si>
    <t>毎日新聞</t>
  </si>
  <si>
    <t>読売新聞</t>
  </si>
  <si>
    <t>産経新聞</t>
  </si>
  <si>
    <t>神戸新聞</t>
    <rPh sb="0" eb="2">
      <t>コウベ</t>
    </rPh>
    <rPh sb="2" eb="4">
      <t>シンブン</t>
    </rPh>
    <phoneticPr fontId="7"/>
  </si>
  <si>
    <t>日本経済新聞</t>
    <rPh sb="0" eb="2">
      <t>ニホン</t>
    </rPh>
    <rPh sb="2" eb="4">
      <t>ケイザイ</t>
    </rPh>
    <rPh sb="4" eb="6">
      <t>シンブン</t>
    </rPh>
    <phoneticPr fontId="7"/>
  </si>
  <si>
    <t>計</t>
  </si>
  <si>
    <t>基本部数</t>
    <rPh sb="0" eb="2">
      <t>キホン</t>
    </rPh>
    <rPh sb="2" eb="4">
      <t>ブスウ</t>
    </rPh>
    <phoneticPr fontId="7"/>
  </si>
  <si>
    <t>配布部数</t>
    <rPh sb="0" eb="2">
      <t>ハイフ</t>
    </rPh>
    <rPh sb="2" eb="4">
      <t>ブスウ</t>
    </rPh>
    <phoneticPr fontId="7"/>
  </si>
  <si>
    <t>神戸市東灘区</t>
    <rPh sb="0" eb="3">
      <t>コウベシ</t>
    </rPh>
    <rPh sb="3" eb="6">
      <t>ヒガシナダク</t>
    </rPh>
    <phoneticPr fontId="8"/>
  </si>
  <si>
    <t>神戸市灘区</t>
    <rPh sb="3" eb="5">
      <t>ナダク</t>
    </rPh>
    <phoneticPr fontId="8"/>
  </si>
  <si>
    <t>神戸市中央区</t>
    <rPh sb="3" eb="6">
      <t>チュウオウク</t>
    </rPh>
    <phoneticPr fontId="8"/>
  </si>
  <si>
    <t>神戸市兵庫区</t>
    <rPh sb="3" eb="6">
      <t>ヒョウゴク</t>
    </rPh>
    <phoneticPr fontId="8"/>
  </si>
  <si>
    <t>神戸市北区</t>
    <rPh sb="3" eb="4">
      <t>キタ</t>
    </rPh>
    <rPh sb="4" eb="5">
      <t>ク</t>
    </rPh>
    <phoneticPr fontId="8"/>
  </si>
  <si>
    <t>神戸市長田区</t>
    <rPh sb="3" eb="5">
      <t>オサダ</t>
    </rPh>
    <rPh sb="5" eb="6">
      <t>ク</t>
    </rPh>
    <phoneticPr fontId="8"/>
  </si>
  <si>
    <t>神戸市須磨区</t>
    <rPh sb="3" eb="6">
      <t>スマク</t>
    </rPh>
    <phoneticPr fontId="8"/>
  </si>
  <si>
    <t>神戸市垂水区</t>
    <rPh sb="3" eb="6">
      <t>タルミク</t>
    </rPh>
    <phoneticPr fontId="8"/>
  </si>
  <si>
    <t>神戸市西区</t>
    <rPh sb="3" eb="5">
      <t>ニシク</t>
    </rPh>
    <phoneticPr fontId="8"/>
  </si>
  <si>
    <t>尼崎市</t>
    <rPh sb="0" eb="3">
      <t>アマガサキシ</t>
    </rPh>
    <phoneticPr fontId="7"/>
  </si>
  <si>
    <t>芦屋市</t>
    <rPh sb="0" eb="3">
      <t>アシヤシ</t>
    </rPh>
    <phoneticPr fontId="7"/>
  </si>
  <si>
    <t>宝塚市</t>
    <rPh sb="0" eb="3">
      <t>タカラヅカシ</t>
    </rPh>
    <phoneticPr fontId="7"/>
  </si>
  <si>
    <t>西宮市</t>
    <rPh sb="0" eb="3">
      <t>ニシノミヤシ</t>
    </rPh>
    <phoneticPr fontId="7"/>
  </si>
  <si>
    <t>伊丹市</t>
    <rPh sb="0" eb="3">
      <t>イタミシ</t>
    </rPh>
    <phoneticPr fontId="7"/>
  </si>
  <si>
    <t>川西市・川辺郡</t>
    <rPh sb="0" eb="3">
      <t>カワニシシ</t>
    </rPh>
    <rPh sb="4" eb="7">
      <t>カワベグン</t>
    </rPh>
    <phoneticPr fontId="7"/>
  </si>
  <si>
    <t>三田市</t>
    <rPh sb="0" eb="3">
      <t>サンダシ</t>
    </rPh>
    <phoneticPr fontId="7"/>
  </si>
  <si>
    <t>丹波篠山市</t>
    <rPh sb="0" eb="2">
      <t>タンバ</t>
    </rPh>
    <rPh sb="2" eb="4">
      <t>ササヤマ</t>
    </rPh>
    <rPh sb="4" eb="5">
      <t>シ</t>
    </rPh>
    <phoneticPr fontId="7"/>
  </si>
  <si>
    <t>丹波市</t>
    <rPh sb="0" eb="2">
      <t>タンバ</t>
    </rPh>
    <rPh sb="2" eb="3">
      <t>シ</t>
    </rPh>
    <phoneticPr fontId="7"/>
  </si>
  <si>
    <t>朝来市</t>
    <rPh sb="0" eb="1">
      <t>アサ</t>
    </rPh>
    <rPh sb="1" eb="2">
      <t>ク</t>
    </rPh>
    <rPh sb="2" eb="3">
      <t>シ</t>
    </rPh>
    <phoneticPr fontId="7"/>
  </si>
  <si>
    <t>豊岡市</t>
    <rPh sb="0" eb="3">
      <t>トヨオカシ</t>
    </rPh>
    <phoneticPr fontId="7"/>
  </si>
  <si>
    <t>美方郡</t>
    <rPh sb="0" eb="2">
      <t>ミカタ</t>
    </rPh>
    <rPh sb="2" eb="3">
      <t>グン</t>
    </rPh>
    <phoneticPr fontId="7"/>
  </si>
  <si>
    <t>養父市</t>
    <rPh sb="0" eb="2">
      <t>ヨウフ</t>
    </rPh>
    <rPh sb="2" eb="3">
      <t>シ</t>
    </rPh>
    <phoneticPr fontId="7"/>
  </si>
  <si>
    <t>洲本市</t>
    <rPh sb="0" eb="3">
      <t>スモトシ</t>
    </rPh>
    <phoneticPr fontId="7"/>
  </si>
  <si>
    <t>南あわじ市</t>
    <rPh sb="0" eb="1">
      <t>ミナミ</t>
    </rPh>
    <rPh sb="4" eb="5">
      <t>シ</t>
    </rPh>
    <phoneticPr fontId="7"/>
  </si>
  <si>
    <t>淡路市</t>
    <rPh sb="0" eb="2">
      <t>アワジ</t>
    </rPh>
    <rPh sb="2" eb="3">
      <t>シ</t>
    </rPh>
    <phoneticPr fontId="7"/>
  </si>
  <si>
    <t>明石市</t>
    <rPh sb="0" eb="1">
      <t>メイ</t>
    </rPh>
    <rPh sb="1" eb="2">
      <t>イシ</t>
    </rPh>
    <rPh sb="2" eb="3">
      <t>イチ</t>
    </rPh>
    <phoneticPr fontId="7"/>
  </si>
  <si>
    <t>加古川市・郡</t>
    <rPh sb="0" eb="3">
      <t>カコガワ</t>
    </rPh>
    <rPh sb="3" eb="4">
      <t>シ</t>
    </rPh>
    <rPh sb="5" eb="6">
      <t>グン</t>
    </rPh>
    <phoneticPr fontId="7"/>
  </si>
  <si>
    <t>高砂市</t>
    <rPh sb="0" eb="3">
      <t>タカサゴシ</t>
    </rPh>
    <phoneticPr fontId="7"/>
  </si>
  <si>
    <t>三木市</t>
    <rPh sb="0" eb="3">
      <t>ミキシ</t>
    </rPh>
    <phoneticPr fontId="7"/>
  </si>
  <si>
    <t>小野市</t>
    <rPh sb="0" eb="3">
      <t>オノシ</t>
    </rPh>
    <phoneticPr fontId="7"/>
  </si>
  <si>
    <t>加東市</t>
    <rPh sb="0" eb="2">
      <t>カトウ</t>
    </rPh>
    <rPh sb="2" eb="3">
      <t>シ</t>
    </rPh>
    <phoneticPr fontId="7"/>
  </si>
  <si>
    <t>加西市</t>
    <rPh sb="0" eb="3">
      <t>カサイシ</t>
    </rPh>
    <phoneticPr fontId="7"/>
  </si>
  <si>
    <t>西脇市</t>
    <rPh sb="0" eb="3">
      <t>ニシワキシ</t>
    </rPh>
    <phoneticPr fontId="7"/>
  </si>
  <si>
    <t>多可郡</t>
    <rPh sb="0" eb="3">
      <t>タカグン</t>
    </rPh>
    <phoneticPr fontId="7"/>
  </si>
  <si>
    <t>姫路市</t>
    <rPh sb="0" eb="3">
      <t>ヒメジシ</t>
    </rPh>
    <phoneticPr fontId="7"/>
  </si>
  <si>
    <t>たつの市・揖保郡</t>
    <rPh sb="3" eb="4">
      <t>シ</t>
    </rPh>
    <rPh sb="5" eb="7">
      <t>イボ</t>
    </rPh>
    <rPh sb="7" eb="8">
      <t>グン</t>
    </rPh>
    <phoneticPr fontId="7"/>
  </si>
  <si>
    <t>相生市</t>
    <rPh sb="0" eb="3">
      <t>アイオイシ</t>
    </rPh>
    <phoneticPr fontId="7"/>
  </si>
  <si>
    <t>赤穂市・郡</t>
    <rPh sb="0" eb="3">
      <t>アコウシ</t>
    </rPh>
    <rPh sb="4" eb="5">
      <t>グン</t>
    </rPh>
    <phoneticPr fontId="7"/>
  </si>
  <si>
    <t>佐用郡</t>
    <rPh sb="0" eb="2">
      <t>サヨウ</t>
    </rPh>
    <rPh sb="2" eb="3">
      <t>グン</t>
    </rPh>
    <phoneticPr fontId="7"/>
  </si>
  <si>
    <t>神崎郡</t>
    <rPh sb="0" eb="3">
      <t>カンザキグン</t>
    </rPh>
    <phoneticPr fontId="7"/>
  </si>
  <si>
    <t>宍粟市</t>
    <rPh sb="0" eb="1">
      <t>シシ</t>
    </rPh>
    <rPh sb="1" eb="2">
      <t>アワ</t>
    </rPh>
    <rPh sb="2" eb="3">
      <t>シ</t>
    </rPh>
    <phoneticPr fontId="7"/>
  </si>
  <si>
    <t>※当『新聞折込広告配布明細表』は、(社)日本ＡＢＣ協会『店別レポート』と、京都二水会、近畿新聞折込広告協会の資料を基に作成したものです。</t>
    <rPh sb="9" eb="11">
      <t>ハイフ</t>
    </rPh>
    <rPh sb="11" eb="13">
      <t>メイサイ</t>
    </rPh>
    <rPh sb="18" eb="19">
      <t>シャ</t>
    </rPh>
    <rPh sb="20" eb="22">
      <t>ニホン</t>
    </rPh>
    <rPh sb="25" eb="27">
      <t>キョウカイ</t>
    </rPh>
    <rPh sb="28" eb="29">
      <t>ミセ</t>
    </rPh>
    <rPh sb="29" eb="30">
      <t>ベツ</t>
    </rPh>
    <rPh sb="37" eb="39">
      <t>キョウト</t>
    </rPh>
    <rPh sb="39" eb="40">
      <t>ニ</t>
    </rPh>
    <rPh sb="40" eb="41">
      <t>スイ</t>
    </rPh>
    <rPh sb="41" eb="42">
      <t>カイ</t>
    </rPh>
    <rPh sb="57" eb="58">
      <t>モト</t>
    </rPh>
    <phoneticPr fontId="5"/>
  </si>
  <si>
    <t xml:space="preserve">   読者への未配布が生じないよう、５０部単位で部数を調整しています。</t>
    <rPh sb="3" eb="5">
      <t>ドクシャ</t>
    </rPh>
    <rPh sb="7" eb="10">
      <t>ミハイフ</t>
    </rPh>
    <rPh sb="11" eb="12">
      <t>ショウ</t>
    </rPh>
    <rPh sb="20" eb="21">
      <t>ブ</t>
    </rPh>
    <rPh sb="21" eb="23">
      <t>タンイ</t>
    </rPh>
    <rPh sb="24" eb="26">
      <t>ブスウ</t>
    </rPh>
    <rPh sb="27" eb="29">
      <t>チョウセイ</t>
    </rPh>
    <phoneticPr fontId="5"/>
  </si>
  <si>
    <t>兵庫県
新聞折込配布合計</t>
    <rPh sb="0" eb="2">
      <t>ヒョウゴ</t>
    </rPh>
    <rPh sb="2" eb="3">
      <t>ケン</t>
    </rPh>
    <rPh sb="4" eb="6">
      <t>シンブン</t>
    </rPh>
    <rPh sb="6" eb="8">
      <t>オリコミ</t>
    </rPh>
    <rPh sb="8" eb="10">
      <t>ハイフ</t>
    </rPh>
    <rPh sb="10" eb="12">
      <t>ゴウケイ</t>
    </rPh>
    <phoneticPr fontId="7"/>
  </si>
  <si>
    <t>※新聞販売店の配布区域と行政区域が一致していない区域もあります。予めご了承願います。</t>
    <rPh sb="7" eb="9">
      <t>ハイフ</t>
    </rPh>
    <phoneticPr fontId="5"/>
  </si>
  <si>
    <t>※日経紙単独の折込は原則としてお取扱いできません。主取扱紙と併せてご注文承ります。</t>
  </si>
  <si>
    <t>総合計</t>
    <rPh sb="0" eb="1">
      <t>ソウ</t>
    </rPh>
    <rPh sb="1" eb="3">
      <t>ゴウケイ</t>
    </rPh>
    <phoneticPr fontId="7"/>
  </si>
  <si>
    <t>折 込 広 告 配 布 申 込 書</t>
    <phoneticPr fontId="7"/>
  </si>
  <si>
    <t>（備考）</t>
    <rPh sb="1" eb="3">
      <t>ビコウ</t>
    </rPh>
    <phoneticPr fontId="7"/>
  </si>
  <si>
    <t>コ ー ド</t>
  </si>
  <si>
    <t>販　売　所</t>
    <phoneticPr fontId="3"/>
  </si>
  <si>
    <t>基本部数</t>
    <phoneticPr fontId="7"/>
  </si>
  <si>
    <t>配布部数</t>
    <phoneticPr fontId="7"/>
  </si>
  <si>
    <t>合　計</t>
  </si>
  <si>
    <t>01</t>
    <phoneticPr fontId="7"/>
  </si>
  <si>
    <t>02</t>
    <phoneticPr fontId="7"/>
  </si>
  <si>
    <t>03</t>
    <phoneticPr fontId="7"/>
  </si>
  <si>
    <t>04</t>
    <phoneticPr fontId="7"/>
  </si>
  <si>
    <t>02</t>
  </si>
  <si>
    <t>03</t>
  </si>
  <si>
    <t>07</t>
    <phoneticPr fontId="7"/>
  </si>
  <si>
    <t>チラシ搬入会社</t>
  </si>
  <si>
    <t>※当『新聞折込広告配布明細表』は、(社)日本ＡＢＣ協会『店別レポート』と、京都二水会、近畿新聞折込広告協会の資料を基に作成したものです。</t>
    <rPh sb="9" eb="11">
      <t>ハイフ</t>
    </rPh>
    <rPh sb="11" eb="13">
      <t>メイサイ</t>
    </rPh>
    <rPh sb="18" eb="19">
      <t>シャ</t>
    </rPh>
    <rPh sb="20" eb="22">
      <t>ニホン</t>
    </rPh>
    <rPh sb="25" eb="27">
      <t>キョウカイ</t>
    </rPh>
    <rPh sb="28" eb="29">
      <t>ミセ</t>
    </rPh>
    <rPh sb="29" eb="30">
      <t>ベツ</t>
    </rPh>
    <rPh sb="37" eb="39">
      <t>キョウト</t>
    </rPh>
    <rPh sb="39" eb="40">
      <t>ニ</t>
    </rPh>
    <rPh sb="40" eb="41">
      <t>スイ</t>
    </rPh>
    <rPh sb="41" eb="42">
      <t>カイ</t>
    </rPh>
    <rPh sb="57" eb="58">
      <t>モト</t>
    </rPh>
    <phoneticPr fontId="36"/>
  </si>
  <si>
    <t xml:space="preserve">   読者への未配布が生じないよう、５０部単位で部数を調整しています。</t>
    <rPh sb="3" eb="5">
      <t>ドクシャ</t>
    </rPh>
    <rPh sb="7" eb="10">
      <t>ミハイフ</t>
    </rPh>
    <rPh sb="11" eb="12">
      <t>ショウ</t>
    </rPh>
    <rPh sb="20" eb="21">
      <t>ブ</t>
    </rPh>
    <rPh sb="21" eb="23">
      <t>タンイ</t>
    </rPh>
    <rPh sb="24" eb="26">
      <t>ブスウ</t>
    </rPh>
    <rPh sb="27" eb="29">
      <t>チョウセイ</t>
    </rPh>
    <phoneticPr fontId="36"/>
  </si>
  <si>
    <t>※新聞販売店の配布区域と行政区域が一致していない区域もあります。予めご了承願います。</t>
    <rPh sb="7" eb="9">
      <t>ハイフ</t>
    </rPh>
    <phoneticPr fontId="36"/>
  </si>
  <si>
    <t>※</t>
  </si>
  <si>
    <t>神戸新聞</t>
  </si>
  <si>
    <t>日本経済新聞</t>
  </si>
  <si>
    <t>神戸市東灘区</t>
  </si>
  <si>
    <t>006A000</t>
    <phoneticPr fontId="7"/>
  </si>
  <si>
    <t>深江(AS)</t>
  </si>
  <si>
    <t>006A002</t>
    <phoneticPr fontId="7"/>
  </si>
  <si>
    <t>青木(AS)</t>
  </si>
  <si>
    <t>006A005</t>
    <phoneticPr fontId="7"/>
  </si>
  <si>
    <t>住吉山手(AS)</t>
  </si>
  <si>
    <t>006A006</t>
    <phoneticPr fontId="7"/>
  </si>
  <si>
    <t>御影(AS)</t>
  </si>
  <si>
    <t>006M000</t>
  </si>
  <si>
    <t>深江(神戸市)</t>
  </si>
  <si>
    <t>006M003</t>
  </si>
  <si>
    <t>本山南･魚崎青木</t>
  </si>
  <si>
    <t>006M006</t>
  </si>
  <si>
    <t>御影住吉灘･岡本甲南</t>
  </si>
  <si>
    <t>006Y000</t>
  </si>
  <si>
    <t>森</t>
  </si>
  <si>
    <t>006Y001</t>
  </si>
  <si>
    <t>甲南(神戸市)</t>
  </si>
  <si>
    <t>006Y002</t>
  </si>
  <si>
    <t>青木</t>
  </si>
  <si>
    <t>006Y003</t>
  </si>
  <si>
    <t>東灘</t>
  </si>
  <si>
    <t>006Y005</t>
  </si>
  <si>
    <t>御影</t>
  </si>
  <si>
    <t>006C000</t>
  </si>
  <si>
    <t>006C002</t>
  </si>
  <si>
    <t>甲南</t>
  </si>
  <si>
    <t>006C003</t>
  </si>
  <si>
    <t>006C004</t>
  </si>
  <si>
    <t>渦ｹ森</t>
  </si>
  <si>
    <t>006C006</t>
  </si>
  <si>
    <t>006C007</t>
  </si>
  <si>
    <t>六甲IL(合)</t>
  </si>
  <si>
    <t>006A000N</t>
  </si>
  <si>
    <t>006A002N</t>
  </si>
  <si>
    <t>006A005N</t>
  </si>
  <si>
    <t>006A006N</t>
  </si>
  <si>
    <t>006V003</t>
  </si>
  <si>
    <t>006V006</t>
  </si>
  <si>
    <t>基本部数計</t>
  </si>
  <si>
    <t>基本部数計</t>
    <phoneticPr fontId="7"/>
  </si>
  <si>
    <t>折込配布部数計</t>
  </si>
  <si>
    <t>折込配布部数計</t>
    <phoneticPr fontId="4"/>
  </si>
  <si>
    <t>神戸市灘区</t>
  </si>
  <si>
    <t>006A103</t>
  </si>
  <si>
    <t>神戸なだ(AMS)</t>
  </si>
  <si>
    <t>006A109</t>
  </si>
  <si>
    <t>六甲(AS)</t>
  </si>
  <si>
    <t>006M105</t>
  </si>
  <si>
    <t>灘中央</t>
  </si>
  <si>
    <t>006Y100</t>
  </si>
  <si>
    <t>六甲</t>
  </si>
  <si>
    <t>006Y101</t>
  </si>
  <si>
    <t>阪急六甲駅前</t>
  </si>
  <si>
    <t>006Y104</t>
  </si>
  <si>
    <t>西灘</t>
  </si>
  <si>
    <t>006Y105</t>
  </si>
  <si>
    <t>王子公園</t>
  </si>
  <si>
    <t>006C105</t>
  </si>
  <si>
    <t>006C106</t>
  </si>
  <si>
    <t>006C110</t>
  </si>
  <si>
    <t>六甲道</t>
  </si>
  <si>
    <t>006A103N</t>
  </si>
  <si>
    <t>006A109N</t>
  </si>
  <si>
    <t>006V105</t>
  </si>
  <si>
    <t>神戸市中央区</t>
  </si>
  <si>
    <t>006A201</t>
  </si>
  <si>
    <t>熊内(AS)</t>
  </si>
  <si>
    <t>006A300</t>
  </si>
  <si>
    <t>神戸三宮(ASK)</t>
  </si>
  <si>
    <t>006M200</t>
  </si>
  <si>
    <t>三宮東部</t>
  </si>
  <si>
    <t>006M303</t>
  </si>
  <si>
    <t>元町</t>
  </si>
  <si>
    <t>006Y202</t>
  </si>
  <si>
    <t>神戸中央東</t>
  </si>
  <si>
    <t>006Y301</t>
  </si>
  <si>
    <t>神戸中央西</t>
  </si>
  <si>
    <t>006Y303</t>
  </si>
  <si>
    <t>ﾎﾟｰﾄIL</t>
  </si>
  <si>
    <t>006C201</t>
  </si>
  <si>
    <t>葺合東(KS)</t>
  </si>
  <si>
    <t>006C203</t>
  </si>
  <si>
    <t>神戸中央(KS)</t>
  </si>
  <si>
    <t>006C205</t>
  </si>
  <si>
    <t>三宮(KS)</t>
  </si>
  <si>
    <t>006C303</t>
  </si>
  <si>
    <t>ﾎﾟｰﾄIL(KAMS)</t>
  </si>
  <si>
    <t>006A201N</t>
  </si>
  <si>
    <t>006A300N</t>
  </si>
  <si>
    <t>006C303N</t>
  </si>
  <si>
    <t>006V303</t>
  </si>
  <si>
    <t>神戸市兵庫区</t>
  </si>
  <si>
    <t>006A407</t>
    <phoneticPr fontId="7"/>
  </si>
  <si>
    <t>ひょうご山手(AMS)</t>
  </si>
  <si>
    <t>006M401</t>
  </si>
  <si>
    <t>湊川</t>
  </si>
  <si>
    <t>006Y402</t>
  </si>
  <si>
    <t>兵庫中央</t>
  </si>
  <si>
    <t>006Y404</t>
  </si>
  <si>
    <t>柳原</t>
  </si>
  <si>
    <t>006Y405</t>
  </si>
  <si>
    <t>笠松</t>
  </si>
  <si>
    <t>006Y406</t>
  </si>
  <si>
    <t>大開</t>
  </si>
  <si>
    <t>006C401</t>
  </si>
  <si>
    <t>大倉山(KS)</t>
  </si>
  <si>
    <t>006C403</t>
  </si>
  <si>
    <t>006C404</t>
  </si>
  <si>
    <t>ｷｬﾅﾙｼﾃｨｰ(KAMS)</t>
  </si>
  <si>
    <t>006A407N</t>
  </si>
  <si>
    <t>006C403N</t>
  </si>
  <si>
    <t>006C404N</t>
  </si>
  <si>
    <t>計</t>
    <phoneticPr fontId="7"/>
  </si>
  <si>
    <t>神戸市北区</t>
  </si>
  <si>
    <t>006A800</t>
    <phoneticPr fontId="7"/>
  </si>
  <si>
    <t>ひよどり台(AM)</t>
  </si>
  <si>
    <t>006A803</t>
    <phoneticPr fontId="7"/>
  </si>
  <si>
    <t>鈴蘭泉台(AM)</t>
  </si>
  <si>
    <t>006A806</t>
    <phoneticPr fontId="7"/>
  </si>
  <si>
    <t>六甲山手(AM)</t>
  </si>
  <si>
    <t>006A807</t>
    <phoneticPr fontId="7"/>
  </si>
  <si>
    <t>藤原台(AM)</t>
  </si>
  <si>
    <t>006A809</t>
  </si>
  <si>
    <t>鈴蘭台(AM)</t>
  </si>
  <si>
    <t>006A812</t>
  </si>
  <si>
    <t>神戸北</t>
  </si>
  <si>
    <t>006M803</t>
  </si>
  <si>
    <t>山ﾉ街</t>
  </si>
  <si>
    <t>006M808</t>
  </si>
  <si>
    <t>神戸北町</t>
  </si>
  <si>
    <t>006Y801</t>
  </si>
  <si>
    <t>鈴蘭台</t>
  </si>
  <si>
    <t>006Y802</t>
  </si>
  <si>
    <t>西鈴蘭台</t>
  </si>
  <si>
    <t>006Y807</t>
  </si>
  <si>
    <t>藤原台</t>
  </si>
  <si>
    <t>006Y810</t>
  </si>
  <si>
    <t>北神戸</t>
  </si>
  <si>
    <t>006C800</t>
  </si>
  <si>
    <t>鈴蘭台南(KS)</t>
  </si>
  <si>
    <t>006C802</t>
  </si>
  <si>
    <t>鈴蘭台(KS)</t>
  </si>
  <si>
    <t>006C804</t>
  </si>
  <si>
    <t>箕谷神戸北町(KS)</t>
  </si>
  <si>
    <t>006C811</t>
  </si>
  <si>
    <t>北神販売ｾﾝﾀｰ(KS)</t>
  </si>
  <si>
    <t>006C812</t>
  </si>
  <si>
    <t>藤原台唐櫃(KAMS)</t>
  </si>
  <si>
    <t>006C813</t>
  </si>
  <si>
    <t>鈴蘭山の街(KS)</t>
  </si>
  <si>
    <t>006A800N</t>
  </si>
  <si>
    <t>006A803N</t>
  </si>
  <si>
    <t>006A806N</t>
  </si>
  <si>
    <t>006A807N</t>
  </si>
  <si>
    <t>006A809N</t>
  </si>
  <si>
    <t>006A812N</t>
  </si>
  <si>
    <t>006Y807N</t>
  </si>
  <si>
    <t>006V803</t>
  </si>
  <si>
    <t>神戸市長田区</t>
  </si>
  <si>
    <t>006A500</t>
  </si>
  <si>
    <t>長田中央(AMS)</t>
  </si>
  <si>
    <t>006Y500</t>
  </si>
  <si>
    <t>長田</t>
  </si>
  <si>
    <t>006Y505</t>
  </si>
  <si>
    <t>新長田</t>
  </si>
  <si>
    <t>006Y507</t>
  </si>
  <si>
    <t>長田山手</t>
  </si>
  <si>
    <t>006C503</t>
  </si>
  <si>
    <t>長田北(KS)</t>
  </si>
  <si>
    <t>006C504</t>
  </si>
  <si>
    <t>池田(KS)</t>
  </si>
  <si>
    <t>006C507</t>
  </si>
  <si>
    <t>西代(KS)</t>
  </si>
  <si>
    <t>006C508</t>
  </si>
  <si>
    <t>板宿北</t>
  </si>
  <si>
    <t>006A500N</t>
  </si>
  <si>
    <t>神戸市須磨区</t>
  </si>
  <si>
    <t>006A603</t>
  </si>
  <si>
    <t>須磨(AMS)</t>
  </si>
  <si>
    <t>006A606</t>
  </si>
  <si>
    <t>北須磨(AM)</t>
  </si>
  <si>
    <t>006A708</t>
  </si>
  <si>
    <t>名谷(AM)</t>
  </si>
  <si>
    <t>006A712</t>
  </si>
  <si>
    <t>名谷北(AMS)</t>
  </si>
  <si>
    <t>006Y602</t>
  </si>
  <si>
    <t>須磨</t>
  </si>
  <si>
    <t>006Y604</t>
  </si>
  <si>
    <t>須磨山手</t>
  </si>
  <si>
    <t>006Y606</t>
  </si>
  <si>
    <t>名谷中央</t>
  </si>
  <si>
    <t>006C601</t>
  </si>
  <si>
    <t>板宿(KS)</t>
  </si>
  <si>
    <t>006C605</t>
  </si>
  <si>
    <t>須磨(KS)</t>
  </si>
  <si>
    <t>006C606</t>
  </si>
  <si>
    <t>北須磨(KS)</t>
  </si>
  <si>
    <t>006C607</t>
  </si>
  <si>
    <t>妙法寺(KS)</t>
  </si>
  <si>
    <t>006C609</t>
  </si>
  <si>
    <t>名谷北(KS)</t>
  </si>
  <si>
    <t>006C709</t>
  </si>
  <si>
    <t>名谷中央(KS)</t>
  </si>
  <si>
    <t>006A603N</t>
  </si>
  <si>
    <t>006A606N</t>
  </si>
  <si>
    <t>006A708N</t>
  </si>
  <si>
    <t>006A712N</t>
  </si>
  <si>
    <t>神戸市垂水区</t>
  </si>
  <si>
    <t>006A700</t>
    <phoneticPr fontId="7"/>
  </si>
  <si>
    <t>塩屋(AM)</t>
  </si>
  <si>
    <t>006A701</t>
    <phoneticPr fontId="7"/>
  </si>
  <si>
    <t>ｼﾞｪｰﾑｽ山(AM)</t>
  </si>
  <si>
    <t>006A704</t>
    <phoneticPr fontId="7"/>
  </si>
  <si>
    <t>垂水(AM)</t>
  </si>
  <si>
    <t>006A706</t>
    <phoneticPr fontId="7"/>
  </si>
  <si>
    <t>星陵台(AM)</t>
  </si>
  <si>
    <t>006A710</t>
  </si>
  <si>
    <t>明舞(AM)</t>
  </si>
  <si>
    <t>006A713</t>
  </si>
  <si>
    <t>新多聞(AMS)</t>
  </si>
  <si>
    <t>006Y700</t>
  </si>
  <si>
    <t>塩屋</t>
  </si>
  <si>
    <t>006Y703</t>
  </si>
  <si>
    <t>舞子星陵･舞多聞</t>
  </si>
  <si>
    <t>006Y705</t>
  </si>
  <si>
    <t>垂水</t>
  </si>
  <si>
    <t>006Y706</t>
  </si>
  <si>
    <t>西垂水</t>
  </si>
  <si>
    <t>006C700</t>
  </si>
  <si>
    <t>ｼﾞｪｰﾑｽ山･塩屋(KS)</t>
  </si>
  <si>
    <t>006C703</t>
  </si>
  <si>
    <t>垂水(KS)</t>
  </si>
  <si>
    <t>006C706</t>
  </si>
  <si>
    <t>舞子(KS)</t>
  </si>
  <si>
    <t>006C707</t>
  </si>
  <si>
    <t>明舞(KS)</t>
  </si>
  <si>
    <t>006C708</t>
  </si>
  <si>
    <t>多聞台</t>
  </si>
  <si>
    <t>006C714</t>
  </si>
  <si>
    <t>学が丘</t>
  </si>
  <si>
    <t>006C723</t>
  </si>
  <si>
    <t>垂水東販売(KS)</t>
  </si>
  <si>
    <t>006A700N</t>
  </si>
  <si>
    <t>006A701N</t>
  </si>
  <si>
    <t>006A704N</t>
  </si>
  <si>
    <t>006A706N</t>
  </si>
  <si>
    <t>006A710N</t>
  </si>
  <si>
    <t>006A713N</t>
  </si>
  <si>
    <t>神戸市西区</t>
  </si>
  <si>
    <t>006A714</t>
  </si>
  <si>
    <t>神戸桜が丘</t>
  </si>
  <si>
    <t>006A715</t>
  </si>
  <si>
    <t>伊川谷(AM)</t>
  </si>
  <si>
    <t>006A716</t>
    <phoneticPr fontId="7"/>
  </si>
  <si>
    <t>西神NT東</t>
  </si>
  <si>
    <t>006A718</t>
  </si>
  <si>
    <t>学園西神南(AM)</t>
  </si>
  <si>
    <t>006A719</t>
  </si>
  <si>
    <t>西神中央</t>
  </si>
  <si>
    <t>006M708</t>
  </si>
  <si>
    <t>押部谷</t>
  </si>
  <si>
    <t>006M710</t>
  </si>
  <si>
    <t>006Y711</t>
  </si>
  <si>
    <t>玉津西</t>
  </si>
  <si>
    <t>006Y712</t>
  </si>
  <si>
    <t>006Y713</t>
  </si>
  <si>
    <t>伊川谷</t>
  </si>
  <si>
    <t>006Y715</t>
  </si>
  <si>
    <t>006Y750</t>
  </si>
  <si>
    <t>西神南</t>
  </si>
  <si>
    <t>006Y751</t>
  </si>
  <si>
    <t>学園都市</t>
  </si>
  <si>
    <t>006C710</t>
  </si>
  <si>
    <t>西神(KS)</t>
  </si>
  <si>
    <t>006C711</t>
  </si>
  <si>
    <t>西区中央(KS)</t>
  </si>
  <si>
    <t>006C713</t>
  </si>
  <si>
    <t>神出(合)</t>
  </si>
  <si>
    <t>006C716</t>
  </si>
  <si>
    <t>西神NT東(KS)</t>
  </si>
  <si>
    <t>006C717</t>
  </si>
  <si>
    <t>伊川谷(KS)</t>
  </si>
  <si>
    <t>006C718</t>
  </si>
  <si>
    <t>押部谷(KS)</t>
  </si>
  <si>
    <t>006C721</t>
  </si>
  <si>
    <t>西神南NT(KS)</t>
  </si>
  <si>
    <t>006C722</t>
  </si>
  <si>
    <t>西神NT西(KS)</t>
  </si>
  <si>
    <t>006A714N</t>
  </si>
  <si>
    <t>006A715N</t>
  </si>
  <si>
    <t>006A718N</t>
  </si>
  <si>
    <t>006C710N</t>
  </si>
  <si>
    <t>006C711N</t>
  </si>
  <si>
    <t>006C713N</t>
  </si>
  <si>
    <t>006C716N</t>
  </si>
  <si>
    <t>006C718N</t>
  </si>
  <si>
    <t>006C722N</t>
  </si>
  <si>
    <t>006Y713N</t>
  </si>
  <si>
    <t>006Y750N</t>
  </si>
  <si>
    <t>006Y751N</t>
  </si>
  <si>
    <t>006V710</t>
  </si>
  <si>
    <t>M西神中央</t>
  </si>
  <si>
    <t>尼崎市</t>
  </si>
  <si>
    <t>005A001</t>
    <phoneticPr fontId="7"/>
  </si>
  <si>
    <t>長洲(AM)</t>
  </si>
  <si>
    <t>005A003</t>
    <phoneticPr fontId="7"/>
  </si>
  <si>
    <t>尼崎中央(AK)</t>
  </si>
  <si>
    <t>005A009</t>
    <phoneticPr fontId="7"/>
  </si>
  <si>
    <t>尼崎西(AMK)</t>
  </si>
  <si>
    <t>005A012</t>
    <phoneticPr fontId="7"/>
  </si>
  <si>
    <t>園田(AK)</t>
  </si>
  <si>
    <t>005A013</t>
  </si>
  <si>
    <t>潮江(AM)</t>
  </si>
  <si>
    <t>005A016</t>
  </si>
  <si>
    <t>塚口･伊丹南(AK)</t>
  </si>
  <si>
    <t>005A018</t>
  </si>
  <si>
    <t>上之島</t>
  </si>
  <si>
    <t>005A019</t>
  </si>
  <si>
    <t>立花(AK)</t>
  </si>
  <si>
    <t>005A020</t>
  </si>
  <si>
    <t>富松</t>
  </si>
  <si>
    <t>005A021</t>
  </si>
  <si>
    <t>武庫之荘</t>
  </si>
  <si>
    <t>005A023</t>
  </si>
  <si>
    <t>西武庫之荘</t>
  </si>
  <si>
    <t>005A024</t>
  </si>
  <si>
    <t>武庫之荘北</t>
  </si>
  <si>
    <t>005M001</t>
  </si>
  <si>
    <t>杭瀬(MA)</t>
  </si>
  <si>
    <t>005M008</t>
  </si>
  <si>
    <t>尼崎西</t>
  </si>
  <si>
    <t>005M012</t>
  </si>
  <si>
    <t>園田</t>
  </si>
  <si>
    <t>005M015</t>
  </si>
  <si>
    <t>JR塚口･西園田</t>
  </si>
  <si>
    <t>005M017</t>
  </si>
  <si>
    <t>塚口･武庫之荘東･伊丹南(MK)</t>
  </si>
  <si>
    <t>005M020</t>
  </si>
  <si>
    <t>立花･阪神尼崎北･JR尼崎西</t>
  </si>
  <si>
    <t>005M027</t>
  </si>
  <si>
    <t>阪急武庫之荘･武庫之荘西(MK)</t>
  </si>
  <si>
    <t>005Y000</t>
  </si>
  <si>
    <t>東尼崎</t>
  </si>
  <si>
    <t>005Y001</t>
  </si>
  <si>
    <t>長洲</t>
  </si>
  <si>
    <t>005Y003</t>
  </si>
  <si>
    <t>尼崎中央</t>
  </si>
  <si>
    <t>005Y004</t>
  </si>
  <si>
    <t>東難波</t>
  </si>
  <si>
    <t>005Y006</t>
  </si>
  <si>
    <t>005Y008</t>
  </si>
  <si>
    <t>南立花</t>
  </si>
  <si>
    <t>005Y009</t>
  </si>
  <si>
    <t>大庄北</t>
  </si>
  <si>
    <t>005Y010</t>
  </si>
  <si>
    <t>園田南部</t>
  </si>
  <si>
    <t>005Y011</t>
  </si>
  <si>
    <t>東園田</t>
  </si>
  <si>
    <t>005Y012</t>
  </si>
  <si>
    <t>汐江</t>
  </si>
  <si>
    <t>005Y014</t>
  </si>
  <si>
    <t>005Y016</t>
  </si>
  <si>
    <t>塚口</t>
  </si>
  <si>
    <t>005Y019</t>
  </si>
  <si>
    <t>上ﾉ島</t>
  </si>
  <si>
    <t>005Y020</t>
  </si>
  <si>
    <t>立花</t>
  </si>
  <si>
    <t>005Y022</t>
  </si>
  <si>
    <t>005Y023</t>
  </si>
  <si>
    <t>武庫之荘西部</t>
  </si>
  <si>
    <t>005S001</t>
  </si>
  <si>
    <t>長洲(SK)</t>
  </si>
  <si>
    <t>005S006</t>
  </si>
  <si>
    <t>阪神尼崎(SK)</t>
  </si>
  <si>
    <t>005S011</t>
  </si>
  <si>
    <t>立花南</t>
  </si>
  <si>
    <t>005S013</t>
  </si>
  <si>
    <t>汐江(SK)</t>
  </si>
  <si>
    <t>005S015</t>
  </si>
  <si>
    <t>御園･園田･塚口本町</t>
  </si>
  <si>
    <t>005S017</t>
  </si>
  <si>
    <t>塚口南(SK)</t>
  </si>
  <si>
    <t>005S018</t>
  </si>
  <si>
    <t>立花(SK)</t>
  </si>
  <si>
    <t>005S020</t>
  </si>
  <si>
    <t>武庫之荘東</t>
  </si>
  <si>
    <t>005S021</t>
  </si>
  <si>
    <t>武庫之荘西</t>
  </si>
  <si>
    <t>005S022</t>
  </si>
  <si>
    <t>立花西(SK)</t>
  </si>
  <si>
    <t>005A001N</t>
  </si>
  <si>
    <t>005A003N</t>
  </si>
  <si>
    <t>005A009N</t>
  </si>
  <si>
    <t>005A012N</t>
  </si>
  <si>
    <t>005A013N</t>
  </si>
  <si>
    <t>005A016N</t>
  </si>
  <si>
    <t>005A018N</t>
  </si>
  <si>
    <t>005A019N</t>
  </si>
  <si>
    <t>005A020N</t>
  </si>
  <si>
    <t>005A021N</t>
  </si>
  <si>
    <t>005A023N</t>
  </si>
  <si>
    <t>005A024N</t>
  </si>
  <si>
    <t>005M001N</t>
  </si>
  <si>
    <t>005M017N</t>
  </si>
  <si>
    <t>005M020N</t>
  </si>
  <si>
    <t>005M027N</t>
  </si>
  <si>
    <t>005U001</t>
  </si>
  <si>
    <t>005U003</t>
  </si>
  <si>
    <t>005U009</t>
  </si>
  <si>
    <t>005U012</t>
  </si>
  <si>
    <t>005U013</t>
  </si>
  <si>
    <t>005U016</t>
  </si>
  <si>
    <t>005U018</t>
  </si>
  <si>
    <t>005U019</t>
  </si>
  <si>
    <t>005U020</t>
  </si>
  <si>
    <t>005U021</t>
  </si>
  <si>
    <t>005U023</t>
  </si>
  <si>
    <t>005U024</t>
  </si>
  <si>
    <t>005V008</t>
  </si>
  <si>
    <t>005V012</t>
  </si>
  <si>
    <t>005V015</t>
  </si>
  <si>
    <t>005V017</t>
  </si>
  <si>
    <t>005V020</t>
  </si>
  <si>
    <t>005V027</t>
  </si>
  <si>
    <t>芦屋市</t>
  </si>
  <si>
    <t>005A400</t>
  </si>
  <si>
    <t>芦屋南(AMK)</t>
  </si>
  <si>
    <t>005A401</t>
  </si>
  <si>
    <t>芦屋浜(AMK)</t>
  </si>
  <si>
    <t>005A402</t>
  </si>
  <si>
    <t>芦屋(AMK)</t>
  </si>
  <si>
    <t>005A405</t>
  </si>
  <si>
    <t>芦屋西(AMK)</t>
  </si>
  <si>
    <t>005Y400</t>
  </si>
  <si>
    <t>打出</t>
  </si>
  <si>
    <t>005Y401</t>
  </si>
  <si>
    <t>芦屋南</t>
  </si>
  <si>
    <t>005Y403</t>
  </si>
  <si>
    <t>芦屋</t>
  </si>
  <si>
    <t>005S401</t>
  </si>
  <si>
    <t>005A400N</t>
  </si>
  <si>
    <t>005A401N</t>
  </si>
  <si>
    <t>005A402N</t>
  </si>
  <si>
    <t>005A405N</t>
  </si>
  <si>
    <t>005U400</t>
  </si>
  <si>
    <t>005U401</t>
  </si>
  <si>
    <t>005U402</t>
  </si>
  <si>
    <t>005U405</t>
  </si>
  <si>
    <t>宝塚市</t>
  </si>
  <si>
    <t>005A500</t>
    <phoneticPr fontId="7"/>
  </si>
  <si>
    <t>宝塚山本(AK)</t>
  </si>
  <si>
    <t>005A501</t>
    <phoneticPr fontId="7"/>
  </si>
  <si>
    <t>中山台(AK)</t>
  </si>
  <si>
    <t>005A502</t>
    <phoneticPr fontId="7"/>
  </si>
  <si>
    <t>売布(AK)</t>
  </si>
  <si>
    <t>005A503</t>
    <phoneticPr fontId="7"/>
  </si>
  <si>
    <t>宝塚(AK)</t>
  </si>
  <si>
    <t>005A505</t>
  </si>
  <si>
    <t>宝塚のがみ(AK)</t>
  </si>
  <si>
    <t>005A507</t>
  </si>
  <si>
    <t>仁川(ASK)</t>
  </si>
  <si>
    <t>005A508</t>
  </si>
  <si>
    <t>逆瀬川･小林(ASK)</t>
  </si>
  <si>
    <t>005M500</t>
  </si>
  <si>
    <t>宝塚山本</t>
  </si>
  <si>
    <t>005M502</t>
  </si>
  <si>
    <t>宝塚安倉･伊丹中野(MK)</t>
  </si>
  <si>
    <t>005M503</t>
  </si>
  <si>
    <t>宝塚･宝塚南･仁川</t>
  </si>
  <si>
    <t>005M507</t>
  </si>
  <si>
    <t>宝塚北･売布</t>
  </si>
  <si>
    <t>005M510</t>
  </si>
  <si>
    <t>武田尾(合)</t>
  </si>
  <si>
    <r>
      <t>「</t>
    </r>
    <r>
      <rPr>
        <sz val="11"/>
        <color rgb="FFFF0000"/>
        <rFont val="ＭＳ Ｐゴシック"/>
        <family val="3"/>
        <charset val="128"/>
      </rPr>
      <t>月</t>
    </r>
    <r>
      <rPr>
        <sz val="11"/>
        <rFont val="ＭＳ Ｐゴシック"/>
        <family val="3"/>
        <charset val="128"/>
      </rPr>
      <t>」は月曜日折込不可「休」は休刊日明け折込不可「祝」は祝日明け折込不可</t>
    </r>
  </si>
  <si>
    <t>005Y500</t>
  </si>
  <si>
    <t>阪急山本</t>
  </si>
  <si>
    <t>005Y502</t>
  </si>
  <si>
    <t>宝塚南</t>
  </si>
  <si>
    <t>005Y503</t>
  </si>
  <si>
    <t>宝塚</t>
  </si>
  <si>
    <t>005Y504</t>
  </si>
  <si>
    <t>逆瀬川</t>
  </si>
  <si>
    <t>005Y505</t>
  </si>
  <si>
    <t>宝塚西部</t>
  </si>
  <si>
    <t>005Y507</t>
  </si>
  <si>
    <t>宝塚山手</t>
  </si>
  <si>
    <t>005S500</t>
  </si>
  <si>
    <t>山本</t>
  </si>
  <si>
    <t>005S501</t>
  </si>
  <si>
    <t>売布</t>
  </si>
  <si>
    <t>005S502</t>
  </si>
  <si>
    <t>005S505</t>
  </si>
  <si>
    <t>中山台</t>
  </si>
  <si>
    <t>005A500N</t>
  </si>
  <si>
    <t>005A501N</t>
  </si>
  <si>
    <t>005A502N</t>
  </si>
  <si>
    <t>005A503N</t>
  </si>
  <si>
    <t>005A505N</t>
  </si>
  <si>
    <t>005A507N</t>
  </si>
  <si>
    <t>005A508N</t>
  </si>
  <si>
    <t>005M502N</t>
  </si>
  <si>
    <t>005M507N</t>
  </si>
  <si>
    <t>005M510N</t>
  </si>
  <si>
    <t>005Y500N</t>
  </si>
  <si>
    <t>005Y502N</t>
  </si>
  <si>
    <t>005Y503N</t>
  </si>
  <si>
    <t>005Y504N</t>
  </si>
  <si>
    <t>005Y505N</t>
  </si>
  <si>
    <t>005Y507N</t>
  </si>
  <si>
    <t>005U500</t>
  </si>
  <si>
    <t>005U501</t>
  </si>
  <si>
    <t>005U502</t>
  </si>
  <si>
    <t>005U503</t>
  </si>
  <si>
    <t>005U505</t>
  </si>
  <si>
    <t>005U507</t>
  </si>
  <si>
    <t>005U508</t>
  </si>
  <si>
    <t>005V500</t>
  </si>
  <si>
    <t>005V502</t>
  </si>
  <si>
    <t>005V503</t>
  </si>
  <si>
    <t>005V507</t>
  </si>
  <si>
    <t>西宮市</t>
  </si>
  <si>
    <t>005A302</t>
  </si>
  <si>
    <t>甲子園(AK)</t>
  </si>
  <si>
    <t>005A303</t>
    <phoneticPr fontId="7"/>
  </si>
  <si>
    <t>小松(AK)</t>
  </si>
  <si>
    <t>005A306</t>
  </si>
  <si>
    <t>西宮今津(AK)</t>
  </si>
  <si>
    <t>005A307</t>
  </si>
  <si>
    <t>上甲子園(AK)</t>
  </si>
  <si>
    <t>005A310</t>
  </si>
  <si>
    <t>西宮北口(AK)</t>
  </si>
  <si>
    <t>005A311</t>
  </si>
  <si>
    <t>夙川(AK)</t>
  </si>
  <si>
    <t>005A312</t>
  </si>
  <si>
    <t>西宮中央(AK)</t>
  </si>
  <si>
    <t>005A316</t>
  </si>
  <si>
    <t>苦楽園(AK)</t>
  </si>
  <si>
    <t>005A319</t>
  </si>
  <si>
    <t>門戸(AK)</t>
  </si>
  <si>
    <t>005A321</t>
  </si>
  <si>
    <t>甲東園(AK)</t>
  </si>
  <si>
    <t>005A322</t>
  </si>
  <si>
    <t>名塩(合)</t>
  </si>
  <si>
    <t>005M304</t>
  </si>
  <si>
    <t>今津･甲子園</t>
  </si>
  <si>
    <t>005M306</t>
  </si>
  <si>
    <t>西宮北口･甲東園</t>
  </si>
  <si>
    <t>005M307</t>
  </si>
  <si>
    <t>阪神西宮</t>
  </si>
  <si>
    <t>005M310</t>
  </si>
  <si>
    <t>苦楽園･夙川</t>
  </si>
  <si>
    <t>005Y302</t>
  </si>
  <si>
    <t>鳴尾</t>
  </si>
  <si>
    <t>005Y303</t>
  </si>
  <si>
    <t>甲子園</t>
  </si>
  <si>
    <t>005Y307</t>
  </si>
  <si>
    <t>西宮北口</t>
  </si>
  <si>
    <t>005Y309</t>
  </si>
  <si>
    <t>香枦園</t>
  </si>
  <si>
    <t>005Y311</t>
  </si>
  <si>
    <t>夙川</t>
  </si>
  <si>
    <t>005Y312</t>
  </si>
  <si>
    <t>苦楽園</t>
  </si>
  <si>
    <t>005Y315</t>
  </si>
  <si>
    <t>甲東園･門戸</t>
  </si>
  <si>
    <t>005Y318</t>
  </si>
  <si>
    <t>西宮南</t>
  </si>
  <si>
    <t>005Y320</t>
  </si>
  <si>
    <t>夙川東部</t>
  </si>
  <si>
    <t>005Y322</t>
  </si>
  <si>
    <t>北六甲</t>
  </si>
  <si>
    <t>005Y323</t>
  </si>
  <si>
    <t>西宮名塩</t>
  </si>
  <si>
    <t>005S300</t>
  </si>
  <si>
    <t>鳴尾中央</t>
  </si>
  <si>
    <t>005S302</t>
  </si>
  <si>
    <t>南甲子園</t>
  </si>
  <si>
    <t>005S304</t>
  </si>
  <si>
    <t>久寿川</t>
  </si>
  <si>
    <t>005S306</t>
  </si>
  <si>
    <t>瓦木</t>
  </si>
  <si>
    <t>005S307</t>
  </si>
  <si>
    <t>005S309</t>
  </si>
  <si>
    <t>西宮中央</t>
  </si>
  <si>
    <t>005S310</t>
  </si>
  <si>
    <t>西宮西部</t>
  </si>
  <si>
    <t>005S311</t>
  </si>
  <si>
    <t>甲陽園</t>
  </si>
  <si>
    <t>005S312</t>
  </si>
  <si>
    <t>甲東園</t>
  </si>
  <si>
    <t>005A302N</t>
  </si>
  <si>
    <t>005A303N</t>
  </si>
  <si>
    <t>005A306N</t>
  </si>
  <si>
    <t>005A307N</t>
  </si>
  <si>
    <t>005A310N</t>
  </si>
  <si>
    <t>005A311N</t>
  </si>
  <si>
    <t>005A312N</t>
  </si>
  <si>
    <t>005A319N</t>
  </si>
  <si>
    <t>005A321N</t>
  </si>
  <si>
    <t>005A322N</t>
  </si>
  <si>
    <t>005M306N</t>
  </si>
  <si>
    <t>005M310N</t>
  </si>
  <si>
    <t>005Y302N</t>
  </si>
  <si>
    <t>005Y303N</t>
  </si>
  <si>
    <t>005Y307N</t>
  </si>
  <si>
    <t>005Y309N</t>
  </si>
  <si>
    <t>005Y311N</t>
  </si>
  <si>
    <t>005Y315N</t>
  </si>
  <si>
    <t>005Y318N</t>
  </si>
  <si>
    <t>005Y323N</t>
  </si>
  <si>
    <t>005U302</t>
  </si>
  <si>
    <t>005U303</t>
  </si>
  <si>
    <t>005U306</t>
  </si>
  <si>
    <t>005U307</t>
  </si>
  <si>
    <t>005U310</t>
  </si>
  <si>
    <t>005U311</t>
  </si>
  <si>
    <t>005U312</t>
  </si>
  <si>
    <t>005U316</t>
  </si>
  <si>
    <t>005U319</t>
  </si>
  <si>
    <t>005U321</t>
  </si>
  <si>
    <t>005U322</t>
  </si>
  <si>
    <t>005V304</t>
  </si>
  <si>
    <t>005V306</t>
  </si>
  <si>
    <t>005V307</t>
  </si>
  <si>
    <t>005V310</t>
  </si>
  <si>
    <t>伊丹市</t>
  </si>
  <si>
    <t>005A100</t>
    <phoneticPr fontId="7"/>
  </si>
  <si>
    <t>伊丹中央</t>
  </si>
  <si>
    <t>005A104</t>
    <phoneticPr fontId="7"/>
  </si>
  <si>
    <t>伊丹昆陽</t>
  </si>
  <si>
    <t>005A105</t>
    <phoneticPr fontId="7"/>
  </si>
  <si>
    <t>伊丹東･久代(AK)</t>
  </si>
  <si>
    <t>005M100</t>
  </si>
  <si>
    <t>伊丹･昆陽･新伊丹(MK)</t>
  </si>
  <si>
    <t>005M104</t>
  </si>
  <si>
    <t>伊丹野間(MK)</t>
  </si>
  <si>
    <t>005M107</t>
  </si>
  <si>
    <t>北伊丹</t>
  </si>
  <si>
    <t>005Y101</t>
  </si>
  <si>
    <t>東伊丹</t>
  </si>
  <si>
    <t>005Y103</t>
  </si>
  <si>
    <t>阪急伊丹</t>
  </si>
  <si>
    <t>005Y104</t>
  </si>
  <si>
    <t>野間</t>
  </si>
  <si>
    <t>005Y105</t>
  </si>
  <si>
    <t>005Y106</t>
  </si>
  <si>
    <t>伊丹西</t>
  </si>
  <si>
    <t>005Y107</t>
  </si>
  <si>
    <t>005Y108</t>
  </si>
  <si>
    <t>荻野</t>
  </si>
  <si>
    <t>005S105</t>
  </si>
  <si>
    <t>005S108</t>
  </si>
  <si>
    <t>伊丹鴻池</t>
  </si>
  <si>
    <t>005A100N</t>
  </si>
  <si>
    <t>005A104N</t>
  </si>
  <si>
    <t>005A105N</t>
  </si>
  <si>
    <t>005M107N</t>
  </si>
  <si>
    <t>005Y101N</t>
  </si>
  <si>
    <t>005Y105N</t>
  </si>
  <si>
    <t>005Y107N</t>
  </si>
  <si>
    <t>005U100</t>
  </si>
  <si>
    <t>005U104</t>
  </si>
  <si>
    <t>005U105</t>
  </si>
  <si>
    <t>005V100</t>
  </si>
  <si>
    <t>005V104</t>
  </si>
  <si>
    <t>005V107</t>
  </si>
  <si>
    <t>川西市・川辺郡</t>
  </si>
  <si>
    <t>005A200</t>
    <phoneticPr fontId="7"/>
  </si>
  <si>
    <t>川西南(AK)</t>
  </si>
  <si>
    <t>005A201</t>
  </si>
  <si>
    <t>川西中央(AMSK)</t>
  </si>
  <si>
    <t>005A206</t>
  </si>
  <si>
    <t>清和台(AMSK)</t>
  </si>
  <si>
    <t>005A207</t>
  </si>
  <si>
    <t>川西山下(AMSK)</t>
  </si>
  <si>
    <t>005A210</t>
  </si>
  <si>
    <t>日生中央(AMSK)</t>
  </si>
  <si>
    <t>005A212</t>
  </si>
  <si>
    <t>川西北(AMSK)</t>
  </si>
  <si>
    <t>005M200</t>
  </si>
  <si>
    <t>川西南(MK)</t>
  </si>
  <si>
    <t>005M211</t>
  </si>
  <si>
    <t>止々呂美</t>
  </si>
  <si>
    <t>005M600</t>
  </si>
  <si>
    <t>猪名川(合)</t>
  </si>
  <si>
    <t>005Y200</t>
  </si>
  <si>
    <t>川西南</t>
  </si>
  <si>
    <t>005Y201</t>
  </si>
  <si>
    <t>雲雀丘花屋敷</t>
  </si>
  <si>
    <t>005Y202</t>
  </si>
  <si>
    <t>川西</t>
  </si>
  <si>
    <t>005Y204</t>
  </si>
  <si>
    <t>緑台</t>
  </si>
  <si>
    <t>005Y205</t>
  </si>
  <si>
    <t>清和台</t>
  </si>
  <si>
    <t>005Y206</t>
  </si>
  <si>
    <t>山下</t>
  </si>
  <si>
    <t>005Y208</t>
  </si>
  <si>
    <t>日生中央</t>
  </si>
  <si>
    <t>005Y209</t>
  </si>
  <si>
    <t>川西北部</t>
  </si>
  <si>
    <t>005S200</t>
  </si>
  <si>
    <t>久代</t>
  </si>
  <si>
    <t>005S203</t>
  </si>
  <si>
    <t>川西能勢口(SM)</t>
  </si>
  <si>
    <t>005S211</t>
  </si>
  <si>
    <t>005A200N</t>
  </si>
  <si>
    <t>005A201N</t>
  </si>
  <si>
    <t>005A206N</t>
  </si>
  <si>
    <t>005A207N</t>
  </si>
  <si>
    <t>005A210N</t>
  </si>
  <si>
    <t>005A212N</t>
  </si>
  <si>
    <t>005M600N</t>
  </si>
  <si>
    <t>005U200</t>
  </si>
  <si>
    <t>005U201</t>
  </si>
  <si>
    <t>005U206</t>
  </si>
  <si>
    <t>005U207</t>
  </si>
  <si>
    <t>005U210</t>
  </si>
  <si>
    <t>005U212</t>
  </si>
  <si>
    <t>005V600</t>
  </si>
  <si>
    <t>三田市</t>
  </si>
  <si>
    <t>007A309</t>
    <phoneticPr fontId="7"/>
  </si>
  <si>
    <t>三田(AS)</t>
  </si>
  <si>
    <t>007A310</t>
    <phoneticPr fontId="7"/>
  </si>
  <si>
    <t>ｳｯﾃﾞｨT南</t>
  </si>
  <si>
    <t>007M304</t>
  </si>
  <si>
    <t>三田</t>
  </si>
  <si>
    <t>007Y308</t>
  </si>
  <si>
    <t>三田中央</t>
  </si>
  <si>
    <t>007Y309</t>
  </si>
  <si>
    <t>ﾌﾗﾜｰﾀｳﾝ</t>
  </si>
  <si>
    <t>007Y311</t>
  </si>
  <si>
    <t>ｳｯﾃﾞｨﾀｳﾝ</t>
  </si>
  <si>
    <t>007Y312</t>
  </si>
  <si>
    <t>三田西</t>
  </si>
  <si>
    <t>007C309</t>
  </si>
  <si>
    <t>三田(KAM)</t>
  </si>
  <si>
    <t>007C312</t>
  </si>
  <si>
    <t>三田北(KAMS)</t>
  </si>
  <si>
    <t>007C312N</t>
  </si>
  <si>
    <t>007Y308N</t>
  </si>
  <si>
    <t>007Y309N</t>
  </si>
  <si>
    <t>007Y311N</t>
  </si>
  <si>
    <t>007V304</t>
  </si>
  <si>
    <t>丹波篠山市（折込センター）</t>
    <phoneticPr fontId="3"/>
  </si>
  <si>
    <t>280A000</t>
  </si>
  <si>
    <t>篠山(AMS)</t>
  </si>
  <si>
    <t>280A001</t>
  </si>
  <si>
    <t>日置(AMS)</t>
  </si>
  <si>
    <t>280Y000</t>
  </si>
  <si>
    <t>篠山</t>
  </si>
  <si>
    <t>280Y001</t>
  </si>
  <si>
    <t>丹南</t>
  </si>
  <si>
    <t>280Y002</t>
  </si>
  <si>
    <t>西紀</t>
  </si>
  <si>
    <t>280C000</t>
  </si>
  <si>
    <t>280C001</t>
  </si>
  <si>
    <t>篠山日置</t>
  </si>
  <si>
    <t>280C003</t>
  </si>
  <si>
    <t>今田･古市(合)</t>
  </si>
  <si>
    <t>280C005</t>
  </si>
  <si>
    <t>篠山口</t>
  </si>
  <si>
    <t>280C006</t>
  </si>
  <si>
    <t>西紀(合)</t>
  </si>
  <si>
    <t>280C007</t>
  </si>
  <si>
    <t>篠山東(合)</t>
  </si>
  <si>
    <t>280A000N</t>
  </si>
  <si>
    <t>280A001N</t>
  </si>
  <si>
    <t>280C003N</t>
  </si>
  <si>
    <t>280C005N</t>
  </si>
  <si>
    <t>280C006N</t>
  </si>
  <si>
    <t>丹波市（折込センター）</t>
    <phoneticPr fontId="3"/>
  </si>
  <si>
    <t>280A010</t>
  </si>
  <si>
    <t>成松</t>
  </si>
  <si>
    <t>280A012</t>
  </si>
  <si>
    <t>青垣</t>
  </si>
  <si>
    <t>280A015</t>
    <phoneticPr fontId="7"/>
  </si>
  <si>
    <t>さんなん(AK)</t>
  </si>
  <si>
    <t>280M013</t>
  </si>
  <si>
    <t>山南(MS)</t>
  </si>
  <si>
    <t>280Y010</t>
  </si>
  <si>
    <t>280Y011</t>
  </si>
  <si>
    <t>芦田氷上</t>
  </si>
  <si>
    <t>280Y012</t>
  </si>
  <si>
    <t>柏原</t>
  </si>
  <si>
    <t>280Y013</t>
  </si>
  <si>
    <t>芦田青垣</t>
  </si>
  <si>
    <t>280Y014</t>
  </si>
  <si>
    <t>280Y015</t>
  </si>
  <si>
    <t>かすが</t>
  </si>
  <si>
    <t>280Y016</t>
  </si>
  <si>
    <t>山南</t>
  </si>
  <si>
    <t>280Y017</t>
  </si>
  <si>
    <t>市島</t>
  </si>
  <si>
    <t>280C011</t>
  </si>
  <si>
    <t>柏原(KAMS)</t>
  </si>
  <si>
    <t>280C012</t>
  </si>
  <si>
    <t>青垣(KMS)</t>
  </si>
  <si>
    <t>280C013</t>
  </si>
  <si>
    <t>春日(KAMS)</t>
  </si>
  <si>
    <t>280C017</t>
  </si>
  <si>
    <t>市島(合)</t>
  </si>
  <si>
    <t>280C019</t>
  </si>
  <si>
    <t>氷上(KMS)</t>
  </si>
  <si>
    <t>280A015N</t>
  </si>
  <si>
    <t>280C011N</t>
  </si>
  <si>
    <t>280C012N</t>
  </si>
  <si>
    <t>280C013N</t>
  </si>
  <si>
    <t>280C017N</t>
  </si>
  <si>
    <t>280C019N</t>
  </si>
  <si>
    <t>280M013N</t>
  </si>
  <si>
    <t>朝来市（豊岡折込センター）</t>
    <phoneticPr fontId="3"/>
  </si>
  <si>
    <t>280A080</t>
  </si>
  <si>
    <t>和田山</t>
  </si>
  <si>
    <t>280M080</t>
  </si>
  <si>
    <t>280Y080</t>
  </si>
  <si>
    <t>生野</t>
  </si>
  <si>
    <t>280Y081</t>
  </si>
  <si>
    <t>280Y082</t>
  </si>
  <si>
    <t>竹田</t>
  </si>
  <si>
    <t>280Y083</t>
  </si>
  <si>
    <t>梁瀬</t>
  </si>
  <si>
    <t>280Y084</t>
  </si>
  <si>
    <t>新井</t>
  </si>
  <si>
    <t>280Y085</t>
  </si>
  <si>
    <t>青倉</t>
  </si>
  <si>
    <t>280C080</t>
  </si>
  <si>
    <t>生野町(合)</t>
  </si>
  <si>
    <t>280C081</t>
  </si>
  <si>
    <t>和田山(KS)</t>
  </si>
  <si>
    <t>280C082</t>
  </si>
  <si>
    <t>糸井(KS)</t>
  </si>
  <si>
    <t>280C083</t>
  </si>
  <si>
    <t>但馬竹田(合)</t>
  </si>
  <si>
    <t>280C084</t>
  </si>
  <si>
    <t>梁瀬(合)</t>
  </si>
  <si>
    <t>280C086</t>
  </si>
  <si>
    <t>新井(合)</t>
  </si>
  <si>
    <t>280A080N</t>
  </si>
  <si>
    <t>280C080N</t>
  </si>
  <si>
    <t>豊岡市（豊岡折込センター）</t>
    <phoneticPr fontId="3"/>
  </si>
  <si>
    <t>280A040</t>
    <phoneticPr fontId="7"/>
  </si>
  <si>
    <t>豊岡</t>
  </si>
  <si>
    <t>280A050</t>
    <phoneticPr fontId="7"/>
  </si>
  <si>
    <t>城崎町</t>
  </si>
  <si>
    <r>
      <t>「</t>
    </r>
    <r>
      <rPr>
        <sz val="11"/>
        <color rgb="FFFF0000"/>
        <rFont val="ＭＳ Ｐゴシック"/>
        <family val="3"/>
        <charset val="128"/>
      </rPr>
      <t>月</t>
    </r>
    <r>
      <rPr>
        <sz val="11"/>
        <rFont val="ＭＳ Ｐゴシック"/>
        <family val="3"/>
        <charset val="128"/>
      </rPr>
      <t>」は月曜日折込不可「</t>
    </r>
    <r>
      <rPr>
        <sz val="11"/>
        <color rgb="FFFF0000"/>
        <rFont val="ＭＳ Ｐゴシック"/>
        <family val="3"/>
        <charset val="128"/>
      </rPr>
      <t>休</t>
    </r>
    <r>
      <rPr>
        <sz val="11"/>
        <rFont val="ＭＳ Ｐゴシック"/>
        <family val="3"/>
        <charset val="128"/>
      </rPr>
      <t>」は休刊日明け折込不可「</t>
    </r>
    <r>
      <rPr>
        <sz val="11"/>
        <color rgb="FFFF0000"/>
        <rFont val="ＭＳ Ｐゴシック"/>
        <family val="3"/>
        <charset val="128"/>
      </rPr>
      <t>祝</t>
    </r>
    <r>
      <rPr>
        <sz val="11"/>
        <rFont val="ＭＳ Ｐゴシック"/>
        <family val="3"/>
        <charset val="128"/>
      </rPr>
      <t>」は祝日明け折込不可　</t>
    </r>
    <r>
      <rPr>
        <sz val="11"/>
        <color rgb="FFFF0000"/>
        <rFont val="ＭＳ Ｐゴシック"/>
        <family val="3"/>
        <charset val="128"/>
      </rPr>
      <t>注</t>
    </r>
    <r>
      <rPr>
        <sz val="11"/>
        <rFont val="ＭＳ Ｐゴシック"/>
        <family val="3"/>
        <charset val="128"/>
      </rPr>
      <t>（豊岡市）休刊日明け折込について（折込可否・納品日等）弊社へ問合せ願います。</t>
    </r>
    <phoneticPr fontId="3"/>
  </si>
  <si>
    <t>280M040</t>
  </si>
  <si>
    <t>280M050</t>
  </si>
  <si>
    <t>城崎</t>
  </si>
  <si>
    <t>280M052</t>
  </si>
  <si>
    <t>江原</t>
  </si>
  <si>
    <t>280M060</t>
  </si>
  <si>
    <t>出石町</t>
  </si>
  <si>
    <t>280Y040</t>
  </si>
  <si>
    <t>豊岡中央</t>
  </si>
  <si>
    <t>280Y041</t>
  </si>
  <si>
    <t>豊岡南</t>
  </si>
  <si>
    <t>280Y042</t>
  </si>
  <si>
    <t>豊岡北</t>
  </si>
  <si>
    <t>280Y050</t>
  </si>
  <si>
    <t>280Y051</t>
  </si>
  <si>
    <t>竹野</t>
  </si>
  <si>
    <t>280Y053</t>
  </si>
  <si>
    <t>280Y061</t>
  </si>
  <si>
    <t>280S040</t>
  </si>
  <si>
    <t>280C040</t>
  </si>
  <si>
    <t>280C050</t>
  </si>
  <si>
    <t>城崎(KS)</t>
  </si>
  <si>
    <t>280C051</t>
  </si>
  <si>
    <t>竹野(合)</t>
  </si>
  <si>
    <t>280C056</t>
  </si>
  <si>
    <t>江原(KS)</t>
  </si>
  <si>
    <t>280C061</t>
  </si>
  <si>
    <t>出石(KAS)</t>
  </si>
  <si>
    <t>280C062</t>
  </si>
  <si>
    <t>資母(合)</t>
  </si>
  <si>
    <t>280A040N</t>
  </si>
  <si>
    <t>280C056N</t>
  </si>
  <si>
    <t>280C061N</t>
  </si>
  <si>
    <t>280M050N</t>
  </si>
  <si>
    <t>美方郡（豊岡折込センター）</t>
    <phoneticPr fontId="3"/>
  </si>
  <si>
    <t>280A051</t>
  </si>
  <si>
    <t>香住</t>
  </si>
  <si>
    <t>280M051</t>
  </si>
  <si>
    <t>280Y052</t>
  </si>
  <si>
    <t>280Y090</t>
  </si>
  <si>
    <t>村岡</t>
  </si>
  <si>
    <t>280Y092</t>
  </si>
  <si>
    <t>射添</t>
  </si>
  <si>
    <t>280Y093</t>
  </si>
  <si>
    <t>小代</t>
  </si>
  <si>
    <t>280Y097</t>
  </si>
  <si>
    <t>佐津</t>
  </si>
  <si>
    <t>280Y098</t>
  </si>
  <si>
    <t>福岡</t>
  </si>
  <si>
    <t>280Y091</t>
  </si>
  <si>
    <t>浜坂</t>
  </si>
  <si>
    <t>280Y094</t>
  </si>
  <si>
    <t>湯村</t>
  </si>
  <si>
    <t>280C052</t>
  </si>
  <si>
    <t>香住(KS)</t>
  </si>
  <si>
    <t>280C055</t>
  </si>
  <si>
    <t>佐津(合)</t>
  </si>
  <si>
    <t>280C090</t>
  </si>
  <si>
    <t>村岡(合)</t>
  </si>
  <si>
    <t>280C094</t>
  </si>
  <si>
    <t>射添(合)</t>
  </si>
  <si>
    <t>280C095</t>
  </si>
  <si>
    <t>小代(合)</t>
  </si>
  <si>
    <t>280C092</t>
  </si>
  <si>
    <t>浜坂(合)</t>
  </si>
  <si>
    <t>280C096</t>
  </si>
  <si>
    <t>湯村(合)</t>
  </si>
  <si>
    <t>280C052N</t>
  </si>
  <si>
    <t>280C092N</t>
  </si>
  <si>
    <t>養父市（豊岡折込センター）</t>
    <phoneticPr fontId="3"/>
  </si>
  <si>
    <t>280A070</t>
  </si>
  <si>
    <t>八鹿(AS)</t>
  </si>
  <si>
    <t>280A071</t>
  </si>
  <si>
    <t>広谷</t>
  </si>
  <si>
    <t>280M070</t>
  </si>
  <si>
    <t>八鹿町</t>
  </si>
  <si>
    <t>280M071</t>
  </si>
  <si>
    <t>養父町</t>
  </si>
  <si>
    <t>280M072</t>
  </si>
  <si>
    <t>280Y070</t>
  </si>
  <si>
    <t>280Y071</t>
  </si>
  <si>
    <t>280Y072</t>
  </si>
  <si>
    <t>280Y073</t>
  </si>
  <si>
    <t>口大屋</t>
  </si>
  <si>
    <t>280Y074</t>
  </si>
  <si>
    <t>大屋</t>
  </si>
  <si>
    <t>280Y075</t>
  </si>
  <si>
    <t>明延</t>
  </si>
  <si>
    <t>280Y076</t>
  </si>
  <si>
    <t>関宮</t>
  </si>
  <si>
    <t>280C070</t>
  </si>
  <si>
    <t>八鹿</t>
  </si>
  <si>
    <t>280C076</t>
  </si>
  <si>
    <t>関宮(合)</t>
  </si>
  <si>
    <t>280C078</t>
  </si>
  <si>
    <t>広谷大屋(KAMS)</t>
  </si>
  <si>
    <t>280C078N</t>
  </si>
  <si>
    <t>280Y070N</t>
  </si>
  <si>
    <t>洲本市</t>
  </si>
  <si>
    <t>007Y500</t>
  </si>
  <si>
    <t>洲本</t>
  </si>
  <si>
    <t>280Y035</t>
  </si>
  <si>
    <t>都志</t>
  </si>
  <si>
    <t>007C500</t>
  </si>
  <si>
    <t>洲本(KAMS)</t>
  </si>
  <si>
    <t>007C518</t>
  </si>
  <si>
    <t>洲本北緑(KAMS)</t>
  </si>
  <si>
    <t>280C036</t>
  </si>
  <si>
    <t>都志(合)</t>
  </si>
  <si>
    <t>007C500N</t>
  </si>
  <si>
    <t>007C518N</t>
  </si>
  <si>
    <t>280C036N</t>
  </si>
  <si>
    <t>南あわじ市</t>
  </si>
  <si>
    <t>280Y020</t>
  </si>
  <si>
    <t>西淡三原</t>
  </si>
  <si>
    <t>280Y021</t>
  </si>
  <si>
    <t>南あわじ</t>
  </si>
  <si>
    <t>280C021</t>
  </si>
  <si>
    <t>湊(合)</t>
  </si>
  <si>
    <t>280C023</t>
  </si>
  <si>
    <t>三原(KAMS)</t>
  </si>
  <si>
    <t>280C025</t>
  </si>
  <si>
    <t>阿万(合)</t>
  </si>
  <si>
    <t>280C026</t>
  </si>
  <si>
    <t>沼島(合)</t>
  </si>
  <si>
    <t>280C027</t>
  </si>
  <si>
    <t>南淡(KAMS)</t>
  </si>
  <si>
    <t>280C021N</t>
  </si>
  <si>
    <t>280C023N</t>
  </si>
  <si>
    <t>280Y020N</t>
  </si>
  <si>
    <t>280Y021N</t>
  </si>
  <si>
    <t>淡路市</t>
  </si>
  <si>
    <t>280Y030</t>
  </si>
  <si>
    <t>志筑･郡家</t>
  </si>
  <si>
    <t>280Y033</t>
  </si>
  <si>
    <t>北淡</t>
  </si>
  <si>
    <t>280Y036</t>
  </si>
  <si>
    <t>仮屋</t>
  </si>
  <si>
    <t>280C031</t>
  </si>
  <si>
    <t>志筑(合)</t>
  </si>
  <si>
    <t>280C032</t>
  </si>
  <si>
    <t>岩屋(合)</t>
  </si>
  <si>
    <t>280C033</t>
  </si>
  <si>
    <t>室津(合)</t>
  </si>
  <si>
    <t>280C034</t>
  </si>
  <si>
    <t>富島(合)</t>
  </si>
  <si>
    <t>280C035</t>
  </si>
  <si>
    <t>淡路一宮(合)</t>
  </si>
  <si>
    <t>280C037</t>
  </si>
  <si>
    <t>東浦(合)</t>
  </si>
  <si>
    <t>280C031N</t>
  </si>
  <si>
    <t>280C032N</t>
  </si>
  <si>
    <t>280C033N</t>
  </si>
  <si>
    <t>280C034N</t>
  </si>
  <si>
    <t>280C035N</t>
  </si>
  <si>
    <t>280C037N</t>
  </si>
  <si>
    <t>高砂市</t>
  </si>
  <si>
    <t>007A205</t>
    <phoneticPr fontId="7"/>
  </si>
  <si>
    <t>高砂</t>
  </si>
  <si>
    <t>007A206</t>
    <phoneticPr fontId="7"/>
  </si>
  <si>
    <t>高砂西(AM)</t>
  </si>
  <si>
    <t>007A207</t>
    <phoneticPr fontId="7"/>
  </si>
  <si>
    <t>高砂北</t>
  </si>
  <si>
    <t>007Y209</t>
  </si>
  <si>
    <t>007C205</t>
  </si>
  <si>
    <t>曽根(KS)</t>
  </si>
  <si>
    <t>007C209</t>
  </si>
  <si>
    <t>高砂西部(KS)</t>
  </si>
  <si>
    <t>007C210</t>
  </si>
  <si>
    <t>高砂(合)</t>
  </si>
  <si>
    <t>007C212</t>
  </si>
  <si>
    <t>高砂･中島米田(合)</t>
  </si>
  <si>
    <t>007A205N</t>
  </si>
  <si>
    <t>007A206N</t>
  </si>
  <si>
    <t>007A207N</t>
  </si>
  <si>
    <t>007C205N</t>
  </si>
  <si>
    <t>007C209N</t>
  </si>
  <si>
    <t>007C210N</t>
  </si>
  <si>
    <t>007C212N</t>
  </si>
  <si>
    <t>007Y209N</t>
  </si>
  <si>
    <t>明石市</t>
  </si>
  <si>
    <t>007A001</t>
  </si>
  <si>
    <t>朝霧</t>
  </si>
  <si>
    <t>007A002</t>
  </si>
  <si>
    <t>明石</t>
  </si>
  <si>
    <t>007A003</t>
  </si>
  <si>
    <t>西明石･玉津(AM)</t>
  </si>
  <si>
    <t>007A004</t>
  </si>
  <si>
    <t>大久保北</t>
  </si>
  <si>
    <t>007A006</t>
  </si>
  <si>
    <t>魚住播磨土山(AM)</t>
  </si>
  <si>
    <t>007A008</t>
  </si>
  <si>
    <t>大久保</t>
  </si>
  <si>
    <t>007M000</t>
  </si>
  <si>
    <t>人丸</t>
  </si>
  <si>
    <t>007M003</t>
  </si>
  <si>
    <t>西明石</t>
  </si>
  <si>
    <t>007M005</t>
  </si>
  <si>
    <t>007M006</t>
  </si>
  <si>
    <t>魚住</t>
  </si>
  <si>
    <t>007M008</t>
  </si>
  <si>
    <t>007M009</t>
  </si>
  <si>
    <t>007Y000</t>
  </si>
  <si>
    <t>007Y002</t>
  </si>
  <si>
    <t>明石西新町</t>
  </si>
  <si>
    <t>007Y003</t>
  </si>
  <si>
    <t>007Y004</t>
  </si>
  <si>
    <t>明石大久保</t>
  </si>
  <si>
    <t>007Y006</t>
  </si>
  <si>
    <t>二見魚住</t>
  </si>
  <si>
    <t>007Y007</t>
  </si>
  <si>
    <t>大久保東</t>
  </si>
  <si>
    <t>007C000</t>
  </si>
  <si>
    <t>魚住(KS)</t>
  </si>
  <si>
    <t>007C001</t>
  </si>
  <si>
    <t>大久保(KS)</t>
  </si>
  <si>
    <t>007C002</t>
  </si>
  <si>
    <t>大久保東(KS)</t>
  </si>
  <si>
    <t>007C004</t>
  </si>
  <si>
    <t>西明石(KS)</t>
  </si>
  <si>
    <t>007C005</t>
  </si>
  <si>
    <t>明石(KS)</t>
  </si>
  <si>
    <t>007C006</t>
  </si>
  <si>
    <t>明石南(KS)</t>
  </si>
  <si>
    <t>007C007</t>
  </si>
  <si>
    <t>西新町</t>
  </si>
  <si>
    <t>007C009</t>
  </si>
  <si>
    <t>朝霧(KS)</t>
  </si>
  <si>
    <t>007C011</t>
  </si>
  <si>
    <t>明石西販売(KS)</t>
  </si>
  <si>
    <t>007C012</t>
  </si>
  <si>
    <t>神明販売(KS)</t>
  </si>
  <si>
    <t>007C014</t>
  </si>
  <si>
    <t>明石販売(KS)</t>
  </si>
  <si>
    <t>007A001N</t>
  </si>
  <si>
    <t>007A002N</t>
  </si>
  <si>
    <t>007A003N</t>
  </si>
  <si>
    <t>007A004N</t>
  </si>
  <si>
    <t>007A006N</t>
  </si>
  <si>
    <t>007A008N</t>
  </si>
  <si>
    <t>007C004N</t>
  </si>
  <si>
    <t>007C007N</t>
  </si>
  <si>
    <t>007C012N</t>
  </si>
  <si>
    <t>007M000N</t>
  </si>
  <si>
    <t>007Y003N</t>
  </si>
  <si>
    <t>007Y004N</t>
  </si>
  <si>
    <t>007Y006N</t>
  </si>
  <si>
    <t>007Y007N</t>
  </si>
  <si>
    <t>007V000</t>
  </si>
  <si>
    <t>007V003</t>
  </si>
  <si>
    <t>007V005</t>
  </si>
  <si>
    <t>007V006</t>
  </si>
  <si>
    <t>加古川市・郡</t>
  </si>
  <si>
    <t>007A202</t>
  </si>
  <si>
    <t>加古川</t>
  </si>
  <si>
    <t>007A204</t>
  </si>
  <si>
    <t>東加古川(AM)</t>
  </si>
  <si>
    <t>007A402</t>
  </si>
  <si>
    <t>別府(AM)</t>
  </si>
  <si>
    <t>007A406</t>
  </si>
  <si>
    <t>加古川西</t>
  </si>
  <si>
    <t>007A407</t>
    <phoneticPr fontId="7"/>
  </si>
  <si>
    <t>加古川北</t>
  </si>
  <si>
    <t>007A201</t>
    <phoneticPr fontId="3"/>
  </si>
  <si>
    <t>稲美(AM)</t>
  </si>
  <si>
    <t>007A200</t>
    <phoneticPr fontId="3"/>
  </si>
  <si>
    <t>加古川土山(AM)</t>
  </si>
  <si>
    <t>007Y202</t>
  </si>
  <si>
    <t>007Y204</t>
  </si>
  <si>
    <t>東加古川</t>
  </si>
  <si>
    <t>007Y206</t>
  </si>
  <si>
    <t>北加古川</t>
  </si>
  <si>
    <t>007Y402</t>
  </si>
  <si>
    <t>上荘</t>
  </si>
  <si>
    <t>007Y207</t>
  </si>
  <si>
    <t>稲美町</t>
  </si>
  <si>
    <t>007C200</t>
  </si>
  <si>
    <t>加古川西(合)</t>
  </si>
  <si>
    <t>007C201</t>
  </si>
  <si>
    <t>加古川東(合)</t>
  </si>
  <si>
    <t>007C202</t>
  </si>
  <si>
    <t>土山(KS)</t>
  </si>
  <si>
    <t>007C204</t>
  </si>
  <si>
    <t>別府(KS)</t>
  </si>
  <si>
    <t>007C213</t>
  </si>
  <si>
    <t>野口北野(合)</t>
  </si>
  <si>
    <t>007C400</t>
  </si>
  <si>
    <t>加古川(合)</t>
  </si>
  <si>
    <t>007C401</t>
  </si>
  <si>
    <t>東播販売(合)</t>
  </si>
  <si>
    <t>007C420</t>
  </si>
  <si>
    <t>神野(合)</t>
  </si>
  <si>
    <t>007C403</t>
  </si>
  <si>
    <t>稲美町(KS)</t>
  </si>
  <si>
    <t>007A202N</t>
  </si>
  <si>
    <t>007A204N</t>
  </si>
  <si>
    <t>007A406N</t>
  </si>
  <si>
    <t>007A407N</t>
  </si>
  <si>
    <t>007C200N</t>
  </si>
  <si>
    <t>007C400N</t>
  </si>
  <si>
    <t>007C401N</t>
  </si>
  <si>
    <t>007C420N</t>
  </si>
  <si>
    <t>007A201N</t>
  </si>
  <si>
    <t>007A200N</t>
  </si>
  <si>
    <t>加西市</t>
  </si>
  <si>
    <t>007A302</t>
    <phoneticPr fontId="7"/>
  </si>
  <si>
    <t>北条(AM)</t>
  </si>
  <si>
    <t>007M420</t>
  </si>
  <si>
    <t>加西</t>
  </si>
  <si>
    <t>007Y303</t>
  </si>
  <si>
    <t>007C302</t>
  </si>
  <si>
    <t>北条(KS)</t>
  </si>
  <si>
    <t>007C303</t>
  </si>
  <si>
    <t>泉(合)</t>
  </si>
  <si>
    <t>007C302N</t>
  </si>
  <si>
    <t>K北条(KS)</t>
  </si>
  <si>
    <t>007C303N</t>
  </si>
  <si>
    <t>K泉(合)</t>
  </si>
  <si>
    <t>加東市</t>
  </si>
  <si>
    <t>007Y302</t>
  </si>
  <si>
    <t>滝野社</t>
  </si>
  <si>
    <t>007C301</t>
  </si>
  <si>
    <t>社(合)</t>
  </si>
  <si>
    <t>007C314</t>
  </si>
  <si>
    <t>滝野(合)</t>
  </si>
  <si>
    <t>007C315</t>
  </si>
  <si>
    <t>東条(合)</t>
  </si>
  <si>
    <t>007C301N</t>
  </si>
  <si>
    <t>K社(合)</t>
  </si>
  <si>
    <t>007C314N</t>
  </si>
  <si>
    <t>K滝野(合)</t>
  </si>
  <si>
    <t>三木市</t>
  </si>
  <si>
    <t>007A209</t>
  </si>
  <si>
    <t>緑ｹ丘</t>
  </si>
  <si>
    <t>007M208</t>
  </si>
  <si>
    <t>007M210</t>
  </si>
  <si>
    <t>三木吉川</t>
  </si>
  <si>
    <t>007Y215</t>
  </si>
  <si>
    <t>三木(YS)</t>
  </si>
  <si>
    <t>007Y216</t>
  </si>
  <si>
    <t>三木東部(YS)</t>
  </si>
  <si>
    <t>007Y217</t>
  </si>
  <si>
    <t>三木吉川(YS)</t>
  </si>
  <si>
    <t>007C207</t>
  </si>
  <si>
    <t>三木販売C(KAM)</t>
  </si>
  <si>
    <t>007C208</t>
  </si>
  <si>
    <t>広野</t>
  </si>
  <si>
    <t>007C410</t>
  </si>
  <si>
    <t>吉川(KA)</t>
  </si>
  <si>
    <t>007C411</t>
  </si>
  <si>
    <t>三木東</t>
  </si>
  <si>
    <t>007A209N</t>
  </si>
  <si>
    <t>A緑ｹ丘</t>
  </si>
  <si>
    <t>007C207N</t>
  </si>
  <si>
    <t>K三木販売C(KAM)</t>
  </si>
  <si>
    <t>007C208N</t>
  </si>
  <si>
    <t>K広野</t>
  </si>
  <si>
    <t>007C410N</t>
  </si>
  <si>
    <t>K吉川(KA)</t>
  </si>
  <si>
    <t>007C411N</t>
  </si>
  <si>
    <t>K三木東</t>
  </si>
  <si>
    <t>007Y217N</t>
  </si>
  <si>
    <t>Y三木吉川(YS)</t>
  </si>
  <si>
    <t>007V208</t>
  </si>
  <si>
    <t>M緑ｹ丘</t>
  </si>
  <si>
    <t>小野市</t>
  </si>
  <si>
    <t>007A300</t>
  </si>
  <si>
    <t>小野(AM)</t>
  </si>
  <si>
    <t>007Y300</t>
  </si>
  <si>
    <t>小野</t>
  </si>
  <si>
    <t>007Y301</t>
  </si>
  <si>
    <t>東条</t>
  </si>
  <si>
    <t>007Y415</t>
  </si>
  <si>
    <t>小野南</t>
  </si>
  <si>
    <t>007C300</t>
  </si>
  <si>
    <t>小野(KS)</t>
  </si>
  <si>
    <t>007C331</t>
  </si>
  <si>
    <t>小野南(KS)</t>
  </si>
  <si>
    <t>007C300N</t>
  </si>
  <si>
    <t>K小野(KS)</t>
  </si>
  <si>
    <t>007C331N</t>
  </si>
  <si>
    <t>K小野南(KS)</t>
  </si>
  <si>
    <t>西脇市</t>
  </si>
  <si>
    <t>007A304</t>
  </si>
  <si>
    <t>西脇(AM)</t>
  </si>
  <si>
    <t>007A305</t>
  </si>
  <si>
    <t>にしたか(AM)</t>
  </si>
  <si>
    <t>007Y306</t>
  </si>
  <si>
    <t>西脇</t>
  </si>
  <si>
    <t>007C304</t>
  </si>
  <si>
    <t>西脇(KS)</t>
  </si>
  <si>
    <t>007C304N</t>
  </si>
  <si>
    <t>K西脇(KS)</t>
  </si>
  <si>
    <t>多可郡</t>
  </si>
  <si>
    <t>007A306</t>
  </si>
  <si>
    <t>中</t>
  </si>
  <si>
    <t>007C306</t>
  </si>
  <si>
    <t>中町(合)</t>
  </si>
  <si>
    <t>007C307</t>
  </si>
  <si>
    <t>多可(合)</t>
  </si>
  <si>
    <t>007C306N</t>
  </si>
  <si>
    <t>K中町(合)</t>
  </si>
  <si>
    <t>007C307N</t>
  </si>
  <si>
    <t>K多可(合)</t>
  </si>
  <si>
    <t>たつの市</t>
  </si>
  <si>
    <t>007A730</t>
    <phoneticPr fontId="7"/>
  </si>
  <si>
    <t>たつの(AMS)</t>
  </si>
  <si>
    <t>007A731</t>
    <phoneticPr fontId="7"/>
  </si>
  <si>
    <t>揖龍(AMS)</t>
  </si>
  <si>
    <t>007A732</t>
    <phoneticPr fontId="7"/>
  </si>
  <si>
    <t>新宮(AM)</t>
  </si>
  <si>
    <t>007Y730</t>
  </si>
  <si>
    <t>竜野</t>
  </si>
  <si>
    <t>007Y732</t>
  </si>
  <si>
    <t>播磨新宮</t>
  </si>
  <si>
    <t>007C730</t>
  </si>
  <si>
    <t>龍野北(KS)</t>
  </si>
  <si>
    <t>007C731</t>
  </si>
  <si>
    <t>たつの南</t>
  </si>
  <si>
    <t>007C732</t>
  </si>
  <si>
    <t>新宮(KS)</t>
  </si>
  <si>
    <t>007C733</t>
  </si>
  <si>
    <t>揖保川(KS)</t>
  </si>
  <si>
    <t>007A730N</t>
  </si>
  <si>
    <t>007A731N</t>
  </si>
  <si>
    <t>007A732N</t>
  </si>
  <si>
    <t>相生市</t>
  </si>
  <si>
    <t>007A740</t>
  </si>
  <si>
    <t>相生</t>
  </si>
  <si>
    <t>007Y740</t>
  </si>
  <si>
    <t>007C740</t>
  </si>
  <si>
    <t>相生(合)</t>
  </si>
  <si>
    <t>007A740N</t>
  </si>
  <si>
    <t>007C740N</t>
  </si>
  <si>
    <t>姫路市</t>
  </si>
  <si>
    <t>007A701</t>
  </si>
  <si>
    <t>姫路(AM)</t>
  </si>
  <si>
    <t>007A704</t>
  </si>
  <si>
    <t>姫路東(AM)</t>
  </si>
  <si>
    <t>007A705</t>
  </si>
  <si>
    <t>白浜(AM)</t>
  </si>
  <si>
    <t>007A708</t>
  </si>
  <si>
    <t>姫路南(AM)</t>
  </si>
  <si>
    <t>007A710</t>
  </si>
  <si>
    <t>網干(AM)</t>
  </si>
  <si>
    <t>007A711</t>
  </si>
  <si>
    <t>旭陽(AM)</t>
  </si>
  <si>
    <t>007A712</t>
  </si>
  <si>
    <t>太子勝原</t>
  </si>
  <si>
    <t>007A714</t>
  </si>
  <si>
    <t>姫路西</t>
  </si>
  <si>
    <t>007A717</t>
  </si>
  <si>
    <t>ゆめさき</t>
  </si>
  <si>
    <t>007M700</t>
  </si>
  <si>
    <t>姫路北部</t>
  </si>
  <si>
    <t>007M714</t>
  </si>
  <si>
    <t>姫路南部</t>
  </si>
  <si>
    <t>007Y606</t>
  </si>
  <si>
    <t>香呂</t>
  </si>
  <si>
    <t>007Y625</t>
  </si>
  <si>
    <t>007Y700</t>
  </si>
  <si>
    <t>姫路</t>
  </si>
  <si>
    <t>007Y703</t>
  </si>
  <si>
    <t>姫路南</t>
  </si>
  <si>
    <t>007Y706</t>
  </si>
  <si>
    <t>姫路東</t>
  </si>
  <si>
    <t>007Y709</t>
  </si>
  <si>
    <t>姫路川東</t>
  </si>
  <si>
    <t>007Y711</t>
  </si>
  <si>
    <t>はりま勝原</t>
  </si>
  <si>
    <t>007Y712</t>
  </si>
  <si>
    <t>網干</t>
  </si>
  <si>
    <t>007Y713</t>
  </si>
  <si>
    <t>英賀保</t>
  </si>
  <si>
    <t>007Y717</t>
  </si>
  <si>
    <t>飾磨白浜</t>
  </si>
  <si>
    <t>007Y721</t>
  </si>
  <si>
    <t>姫路青山</t>
  </si>
  <si>
    <t>007S702</t>
  </si>
  <si>
    <t>広畑</t>
  </si>
  <si>
    <t>007S703</t>
  </si>
  <si>
    <t>旭陽</t>
  </si>
  <si>
    <t>007C606</t>
  </si>
  <si>
    <t>香呂(合)</t>
  </si>
  <si>
    <t>007C608</t>
  </si>
  <si>
    <t>中寺(溝口)(合)</t>
  </si>
  <si>
    <t>007C625</t>
  </si>
  <si>
    <t>前之庄(合)</t>
  </si>
  <si>
    <t>007C626</t>
  </si>
  <si>
    <t>菅野林田(合)</t>
  </si>
  <si>
    <t>007C700</t>
  </si>
  <si>
    <t>姫路城巽(KS)</t>
  </si>
  <si>
    <t>007C701</t>
  </si>
  <si>
    <t>姫路東部(KS)</t>
  </si>
  <si>
    <t>007C702</t>
  </si>
  <si>
    <t>姫路西(KS)</t>
  </si>
  <si>
    <t>007C703</t>
  </si>
  <si>
    <t>姫路販売(KS)</t>
  </si>
  <si>
    <t>007C704</t>
  </si>
  <si>
    <t>姫路城北(KS)</t>
  </si>
  <si>
    <t>007C705</t>
  </si>
  <si>
    <t>姫路白書(KS)</t>
  </si>
  <si>
    <t>007C706</t>
  </si>
  <si>
    <t>勝原</t>
  </si>
  <si>
    <t>007C707</t>
  </si>
  <si>
    <t>御着(KS)</t>
  </si>
  <si>
    <t>007C711</t>
  </si>
  <si>
    <t>英賀保(KMS)</t>
  </si>
  <si>
    <t>007C712</t>
  </si>
  <si>
    <t>網干(KS)</t>
  </si>
  <si>
    <t>007C713</t>
  </si>
  <si>
    <t>大津(KS)</t>
  </si>
  <si>
    <t>007C714</t>
  </si>
  <si>
    <t>大塩(KS)</t>
  </si>
  <si>
    <t>007C715</t>
  </si>
  <si>
    <t>白浜(KS)</t>
  </si>
  <si>
    <t>007C716</t>
  </si>
  <si>
    <t>広畑(KM)</t>
  </si>
  <si>
    <t>007C717</t>
  </si>
  <si>
    <t>田寺(KS)</t>
  </si>
  <si>
    <t>007C718</t>
  </si>
  <si>
    <t>夢前橋(KS)</t>
  </si>
  <si>
    <t>007C719</t>
  </si>
  <si>
    <t>姫豊(合)</t>
  </si>
  <si>
    <t>007C720</t>
  </si>
  <si>
    <t>船山(合)</t>
  </si>
  <si>
    <t>007C723</t>
  </si>
  <si>
    <t>飾磨(KS)</t>
  </si>
  <si>
    <t>007C724</t>
  </si>
  <si>
    <t>姫路南(KS)</t>
  </si>
  <si>
    <t>007C725</t>
  </si>
  <si>
    <t>安富(KMS)</t>
  </si>
  <si>
    <t>007A701N</t>
  </si>
  <si>
    <t>007A708N</t>
  </si>
  <si>
    <t>007A710N</t>
  </si>
  <si>
    <t>007A711N</t>
  </si>
  <si>
    <t>007A712N</t>
  </si>
  <si>
    <t>007A714N</t>
  </si>
  <si>
    <t>007A717N</t>
  </si>
  <si>
    <t>007C606N</t>
  </si>
  <si>
    <t>007C608N</t>
  </si>
  <si>
    <t>007C625N</t>
  </si>
  <si>
    <t>007C626N</t>
  </si>
  <si>
    <t>007C707N</t>
  </si>
  <si>
    <t>007C714N</t>
  </si>
  <si>
    <t>007C715N</t>
  </si>
  <si>
    <t>007C719N</t>
  </si>
  <si>
    <t>007C720N</t>
  </si>
  <si>
    <t>007M700N</t>
  </si>
  <si>
    <t>007Y700N</t>
  </si>
  <si>
    <t>007Y703N</t>
  </si>
  <si>
    <t>007Y706N</t>
  </si>
  <si>
    <t>007Y709N</t>
  </si>
  <si>
    <t>007Y711N</t>
  </si>
  <si>
    <t>007Y712N</t>
  </si>
  <si>
    <t>007Y713N</t>
  </si>
  <si>
    <t>007Y717N</t>
  </si>
  <si>
    <t>007V714</t>
  </si>
  <si>
    <t>揖保郡</t>
  </si>
  <si>
    <t>007Y734</t>
  </si>
  <si>
    <t>たつの太子</t>
  </si>
  <si>
    <t>007C734</t>
  </si>
  <si>
    <t>太子(KMS)</t>
  </si>
  <si>
    <t>007Y734N</t>
  </si>
  <si>
    <t>宍粟市</t>
  </si>
  <si>
    <t>007A620</t>
    <phoneticPr fontId="7"/>
  </si>
  <si>
    <t>山崎</t>
  </si>
  <si>
    <t>007Y620</t>
  </si>
  <si>
    <t>007Y621</t>
  </si>
  <si>
    <t>山崎南</t>
  </si>
  <si>
    <t>007C620</t>
  </si>
  <si>
    <t>しそう販売(KMS)</t>
  </si>
  <si>
    <t>007C621</t>
  </si>
  <si>
    <t>しそう北(KMS)</t>
  </si>
  <si>
    <t>007C622</t>
  </si>
  <si>
    <t>一宮町(KMS)</t>
  </si>
  <si>
    <t>007A620N</t>
  </si>
  <si>
    <t>赤穂市・郡</t>
  </si>
  <si>
    <t>007A750</t>
  </si>
  <si>
    <t>赤穂(AM)</t>
  </si>
  <si>
    <t>007A752</t>
  </si>
  <si>
    <t>有年</t>
  </si>
  <si>
    <t>007A751</t>
  </si>
  <si>
    <t>上郡</t>
  </si>
  <si>
    <t>007M751</t>
  </si>
  <si>
    <t>007Y752</t>
  </si>
  <si>
    <t>赤穂</t>
  </si>
  <si>
    <t>007Y751</t>
  </si>
  <si>
    <t>007C750</t>
  </si>
  <si>
    <t>赤穂(KS)</t>
  </si>
  <si>
    <t>007C751</t>
  </si>
  <si>
    <t>上郡(KS)</t>
  </si>
  <si>
    <t>007A750N</t>
  </si>
  <si>
    <t>007C751N</t>
  </si>
  <si>
    <t>佐用郡</t>
  </si>
  <si>
    <t>007Y755</t>
  </si>
  <si>
    <t>佐用</t>
  </si>
  <si>
    <t>007C755</t>
  </si>
  <si>
    <t>三日月(合)</t>
  </si>
  <si>
    <t>007C756</t>
  </si>
  <si>
    <t>徳久(合)</t>
  </si>
  <si>
    <t>007C757</t>
  </si>
  <si>
    <t>佐用(合)</t>
  </si>
  <si>
    <t>007C759</t>
  </si>
  <si>
    <t>上月(合)</t>
  </si>
  <si>
    <t>007C755N</t>
  </si>
  <si>
    <t>007C757N</t>
  </si>
  <si>
    <t>007C759N</t>
  </si>
  <si>
    <t>神崎郡</t>
  </si>
  <si>
    <t>007A600</t>
  </si>
  <si>
    <t>福崎</t>
  </si>
  <si>
    <t>007Y600</t>
  </si>
  <si>
    <t>007C602</t>
  </si>
  <si>
    <t>川辺(合)</t>
  </si>
  <si>
    <t>007C605</t>
  </si>
  <si>
    <t>甘地(合)</t>
  </si>
  <si>
    <t>007C600</t>
  </si>
  <si>
    <t>福崎(合)</t>
  </si>
  <si>
    <t>007C604</t>
  </si>
  <si>
    <t>粟賀(合)</t>
  </si>
  <si>
    <t>007C607</t>
  </si>
  <si>
    <t>寺前(合)</t>
  </si>
  <si>
    <t>007C602N</t>
  </si>
  <si>
    <t>007C605N</t>
  </si>
  <si>
    <t>007C600N</t>
  </si>
  <si>
    <t>007C604N</t>
  </si>
  <si>
    <t>007C607N</t>
  </si>
  <si>
    <t>ポスティング</t>
    <phoneticPr fontId="4"/>
  </si>
  <si>
    <t>総枚数</t>
    <rPh sb="0" eb="1">
      <t>ソウ</t>
    </rPh>
    <rPh sb="1" eb="3">
      <t>マイスウ</t>
    </rPh>
    <phoneticPr fontId="8"/>
  </si>
  <si>
    <t>総枚数は入力不要です</t>
    <rPh sb="0" eb="1">
      <t>ソウ</t>
    </rPh>
    <rPh sb="1" eb="2">
      <t>マイ</t>
    </rPh>
    <rPh sb="2" eb="3">
      <t>スウ</t>
    </rPh>
    <rPh sb="4" eb="6">
      <t>ニュウリョク</t>
    </rPh>
    <rPh sb="6" eb="8">
      <t>フヨウ</t>
    </rPh>
    <phoneticPr fontId="8"/>
  </si>
  <si>
    <t>ポスティング　計</t>
    <rPh sb="7" eb="8">
      <t>ケイ</t>
    </rPh>
    <phoneticPr fontId="4"/>
  </si>
  <si>
    <t>兵庫県
ポスティング合計</t>
    <rPh sb="0" eb="3">
      <t>ヒョウゴケン</t>
    </rPh>
    <rPh sb="10" eb="12">
      <t>ゴウケイ</t>
    </rPh>
    <phoneticPr fontId="7"/>
  </si>
  <si>
    <t>ポスティング　※全数必須</t>
    <rPh sb="8" eb="12">
      <t>ゼンスウヒッス</t>
    </rPh>
    <phoneticPr fontId="3"/>
  </si>
  <si>
    <t>ポスティング
配布部数計</t>
    <phoneticPr fontId="3"/>
  </si>
  <si>
    <t>朝日）深江(AS)</t>
    <rPh sb="0" eb="2">
      <t>アサヒ</t>
    </rPh>
    <phoneticPr fontId="3"/>
  </si>
  <si>
    <t>朝日）青木(AS)</t>
    <phoneticPr fontId="3"/>
  </si>
  <si>
    <t>朝日）住吉山手(AS)</t>
    <phoneticPr fontId="3"/>
  </si>
  <si>
    <t>朝日）御影(AS)</t>
    <phoneticPr fontId="3"/>
  </si>
  <si>
    <t>朝日）神戸なだ(AMS)</t>
    <phoneticPr fontId="3"/>
  </si>
  <si>
    <t>朝日）六甲(AS)</t>
    <phoneticPr fontId="3"/>
  </si>
  <si>
    <t>朝日）熊内(AS)</t>
    <phoneticPr fontId="3"/>
  </si>
  <si>
    <t>朝日）神戸三宮(ASK)</t>
    <phoneticPr fontId="3"/>
  </si>
  <si>
    <t>朝日）ひょうご山手(AMS)</t>
    <phoneticPr fontId="3"/>
  </si>
  <si>
    <t>神戸）ﾎﾟｰﾄIL(KAMS)</t>
    <rPh sb="0" eb="2">
      <t>コウベ</t>
    </rPh>
    <phoneticPr fontId="3"/>
  </si>
  <si>
    <t>毎日）本山南･魚崎青木</t>
    <rPh sb="0" eb="2">
      <t>マイニチ</t>
    </rPh>
    <phoneticPr fontId="3"/>
  </si>
  <si>
    <t>神戸市販売C(KAMS)</t>
    <phoneticPr fontId="3"/>
  </si>
  <si>
    <t>毎日）御影住吉灘･岡本甲南</t>
    <rPh sb="0" eb="2">
      <t>マイニチ</t>
    </rPh>
    <phoneticPr fontId="3"/>
  </si>
  <si>
    <t>毎日）灘中央</t>
    <phoneticPr fontId="3"/>
  </si>
  <si>
    <t>毎日）元町</t>
    <phoneticPr fontId="3"/>
  </si>
  <si>
    <t>神戸）神戸市販売C(KAMS)</t>
    <phoneticPr fontId="3"/>
  </si>
  <si>
    <t>神戸）ｷｬﾅﾙｼﾃｨｰ(KAMS)</t>
    <phoneticPr fontId="3"/>
  </si>
  <si>
    <t>朝日）長洲(AM)</t>
    <rPh sb="0" eb="2">
      <t>アサヒ</t>
    </rPh>
    <phoneticPr fontId="3"/>
  </si>
  <si>
    <t>朝日）尼崎中央(AK)</t>
    <phoneticPr fontId="3"/>
  </si>
  <si>
    <t>朝日）尼崎西(AMK)</t>
    <phoneticPr fontId="3"/>
  </si>
  <si>
    <t>朝日）園田(AK)</t>
    <phoneticPr fontId="3"/>
  </si>
  <si>
    <t>朝日）潮江(AM)</t>
    <phoneticPr fontId="3"/>
  </si>
  <si>
    <t>朝日）塚口･伊丹南(AK)</t>
    <phoneticPr fontId="3"/>
  </si>
  <si>
    <t>朝日）上之島</t>
    <phoneticPr fontId="3"/>
  </si>
  <si>
    <t>朝日）立花(AK)</t>
    <phoneticPr fontId="3"/>
  </si>
  <si>
    <t>朝日）富松</t>
    <phoneticPr fontId="3"/>
  </si>
  <si>
    <t>朝日）武庫之荘</t>
    <phoneticPr fontId="3"/>
  </si>
  <si>
    <t>朝日）西武庫之荘</t>
    <phoneticPr fontId="3"/>
  </si>
  <si>
    <t>朝日）武庫之荘北</t>
    <phoneticPr fontId="3"/>
  </si>
  <si>
    <t>朝日）長洲(AM)</t>
    <phoneticPr fontId="3"/>
  </si>
  <si>
    <t>朝日）芦屋南(AMK)</t>
    <phoneticPr fontId="3"/>
  </si>
  <si>
    <t>朝日）芦屋浜(AMK)</t>
    <phoneticPr fontId="3"/>
  </si>
  <si>
    <t>朝日）芦屋(AMK)</t>
    <phoneticPr fontId="3"/>
  </si>
  <si>
    <t>朝日）芦屋西(AMK)</t>
    <phoneticPr fontId="3"/>
  </si>
  <si>
    <t>朝日）芦屋浜(AM)</t>
    <phoneticPr fontId="3"/>
  </si>
  <si>
    <t>朝日）宝塚山本(AK)</t>
    <rPh sb="0" eb="2">
      <t>アサヒ</t>
    </rPh>
    <phoneticPr fontId="3"/>
  </si>
  <si>
    <t>朝日）中山台(AK)</t>
    <phoneticPr fontId="3"/>
  </si>
  <si>
    <t>朝日）売布(AK)</t>
    <phoneticPr fontId="3"/>
  </si>
  <si>
    <t>朝日）宝塚(AK)</t>
    <phoneticPr fontId="3"/>
  </si>
  <si>
    <t>朝日）宝塚のがみ(AK)</t>
    <phoneticPr fontId="3"/>
  </si>
  <si>
    <t>朝日）仁川(ASK)</t>
    <phoneticPr fontId="3"/>
  </si>
  <si>
    <t>朝日）逆瀬川･小林(ASK)</t>
    <phoneticPr fontId="3"/>
  </si>
  <si>
    <t>朝日）宝塚山本(AK)</t>
    <phoneticPr fontId="3"/>
  </si>
  <si>
    <t>朝日）仁川(AK)</t>
    <phoneticPr fontId="3"/>
  </si>
  <si>
    <t>朝日）逆瀬川･小林(AK)</t>
    <phoneticPr fontId="3"/>
  </si>
  <si>
    <t>朝日）甲子園(AK)</t>
    <phoneticPr fontId="3"/>
  </si>
  <si>
    <t>朝日）小松(AK)</t>
    <phoneticPr fontId="3"/>
  </si>
  <si>
    <t>朝日）西宮今津(AK)</t>
    <phoneticPr fontId="3"/>
  </si>
  <si>
    <t>朝日）上甲子園(AK)</t>
    <phoneticPr fontId="3"/>
  </si>
  <si>
    <t>朝日）西宮北口(AK)</t>
    <phoneticPr fontId="3"/>
  </si>
  <si>
    <t>朝日）夙川(AK)</t>
    <phoneticPr fontId="3"/>
  </si>
  <si>
    <t>朝日）西宮中央(AK)</t>
    <phoneticPr fontId="3"/>
  </si>
  <si>
    <t>朝日）門戸(AK)</t>
    <phoneticPr fontId="3"/>
  </si>
  <si>
    <t>朝日）甲東園(AK)</t>
    <phoneticPr fontId="3"/>
  </si>
  <si>
    <t>朝日）名塩(合)</t>
    <phoneticPr fontId="3"/>
  </si>
  <si>
    <t>朝日）上甲子園</t>
    <phoneticPr fontId="3"/>
  </si>
  <si>
    <t>朝日）西宮北口</t>
    <phoneticPr fontId="3"/>
  </si>
  <si>
    <t>朝日）西宮中央</t>
    <phoneticPr fontId="3"/>
  </si>
  <si>
    <t>朝日）苦楽園</t>
    <phoneticPr fontId="3"/>
  </si>
  <si>
    <t>朝日）甲東園</t>
    <phoneticPr fontId="3"/>
  </si>
  <si>
    <t>朝日）名塩(AMSK)</t>
    <phoneticPr fontId="3"/>
  </si>
  <si>
    <t>毎日）宝塚安倉･伊丹中野(MK)</t>
    <rPh sb="0" eb="2">
      <t>マイニチ</t>
    </rPh>
    <phoneticPr fontId="3"/>
  </si>
  <si>
    <t>毎日）宝塚北･売布</t>
    <phoneticPr fontId="3"/>
  </si>
  <si>
    <t>毎日）武田尾(合)</t>
    <phoneticPr fontId="3"/>
  </si>
  <si>
    <t>毎日）宝塚山本</t>
    <phoneticPr fontId="3"/>
  </si>
  <si>
    <t>毎日）宝塚安倉･伊丹中野(MK)</t>
    <phoneticPr fontId="3"/>
  </si>
  <si>
    <t>毎日）宝塚･宝塚南･仁川</t>
    <phoneticPr fontId="3"/>
  </si>
  <si>
    <t>毎日）西宮北口･甲東園</t>
    <phoneticPr fontId="3"/>
  </si>
  <si>
    <t>毎日）苦楽園･夙川</t>
    <phoneticPr fontId="3"/>
  </si>
  <si>
    <t>毎日）今津･甲子園</t>
    <phoneticPr fontId="3"/>
  </si>
  <si>
    <t>毎日）阪神西宮</t>
    <phoneticPr fontId="3"/>
  </si>
  <si>
    <t>読売）阪急山本</t>
    <rPh sb="0" eb="2">
      <t>ヨミウリ</t>
    </rPh>
    <phoneticPr fontId="3"/>
  </si>
  <si>
    <t>読売）宝塚南</t>
    <phoneticPr fontId="3"/>
  </si>
  <si>
    <t>読売）宝塚</t>
    <phoneticPr fontId="3"/>
  </si>
  <si>
    <t>読売）逆瀬川</t>
    <phoneticPr fontId="3"/>
  </si>
  <si>
    <t>読売）宝塚西部</t>
    <phoneticPr fontId="3"/>
  </si>
  <si>
    <t>読売）宝塚山手</t>
    <phoneticPr fontId="3"/>
  </si>
  <si>
    <t>読売）鳴尾</t>
    <phoneticPr fontId="3"/>
  </si>
  <si>
    <t>読売）甲子園</t>
    <phoneticPr fontId="3"/>
  </si>
  <si>
    <t>読売）西宮北口</t>
    <phoneticPr fontId="3"/>
  </si>
  <si>
    <t>読売）香枦園</t>
    <phoneticPr fontId="3"/>
  </si>
  <si>
    <t>読売）夙川</t>
    <phoneticPr fontId="3"/>
  </si>
  <si>
    <t>読売）甲東園･門戸</t>
    <phoneticPr fontId="3"/>
  </si>
  <si>
    <t>読売）西宮南</t>
    <phoneticPr fontId="3"/>
  </si>
  <si>
    <t>読売）西宮名塩</t>
    <phoneticPr fontId="3"/>
  </si>
  <si>
    <t>朝日）伊丹中央</t>
    <rPh sb="0" eb="2">
      <t>アサヒ</t>
    </rPh>
    <phoneticPr fontId="3"/>
  </si>
  <si>
    <t>朝日）伊丹昆陽</t>
    <phoneticPr fontId="3"/>
  </si>
  <si>
    <t>朝日）伊丹東･久代(AK)</t>
    <phoneticPr fontId="3"/>
  </si>
  <si>
    <t>朝日）伊丹中央</t>
    <phoneticPr fontId="3"/>
  </si>
  <si>
    <t>朝日）川西南(AK)</t>
    <phoneticPr fontId="3"/>
  </si>
  <si>
    <t>朝日）川西中央(AMSK)</t>
    <phoneticPr fontId="3"/>
  </si>
  <si>
    <t>朝日）清和台(AMSK)</t>
    <phoneticPr fontId="3"/>
  </si>
  <si>
    <t>朝日）川西山下(AMSK)</t>
    <phoneticPr fontId="3"/>
  </si>
  <si>
    <t>朝日）日生中央(AMSK)</t>
    <phoneticPr fontId="3"/>
  </si>
  <si>
    <t>朝日）川西北(AMSK)</t>
    <phoneticPr fontId="3"/>
  </si>
  <si>
    <t>朝日）川西中央(AK)</t>
    <phoneticPr fontId="3"/>
  </si>
  <si>
    <t>朝日）清和台(AMK)</t>
    <phoneticPr fontId="3"/>
  </si>
  <si>
    <t>朝日）日生中央(AMK)</t>
    <phoneticPr fontId="3"/>
  </si>
  <si>
    <t>朝日）川西北(AK)</t>
    <phoneticPr fontId="3"/>
  </si>
  <si>
    <t>毎日）猪名川(合)</t>
    <rPh sb="0" eb="2">
      <t>マイニチ</t>
    </rPh>
    <phoneticPr fontId="3"/>
  </si>
  <si>
    <t>毎日）猪名川(MASK)</t>
    <phoneticPr fontId="3"/>
  </si>
  <si>
    <t>毎日）北伊丹</t>
    <phoneticPr fontId="3"/>
  </si>
  <si>
    <t>毎日）伊丹･昆陽･新伊丹(MK)</t>
    <phoneticPr fontId="3"/>
  </si>
  <si>
    <t>毎日）伊丹野間(MK)</t>
    <phoneticPr fontId="3"/>
  </si>
  <si>
    <t>読売）東伊丹</t>
    <rPh sb="0" eb="2">
      <t>ヨミウリ</t>
    </rPh>
    <phoneticPr fontId="3"/>
  </si>
  <si>
    <t>読売）伊丹中央</t>
    <phoneticPr fontId="3"/>
  </si>
  <si>
    <t>読売）北伊丹</t>
    <phoneticPr fontId="3"/>
  </si>
  <si>
    <t>朝日）ひよどり台(AM)</t>
    <rPh sb="0" eb="2">
      <t>アサヒ</t>
    </rPh>
    <phoneticPr fontId="3"/>
  </si>
  <si>
    <t>朝日）鈴蘭泉台(AM)</t>
    <phoneticPr fontId="3"/>
  </si>
  <si>
    <t>朝日）六甲山手(AM)</t>
    <phoneticPr fontId="3"/>
  </si>
  <si>
    <t>朝日）藤原台(AM)</t>
    <phoneticPr fontId="3"/>
  </si>
  <si>
    <t>朝日）鈴蘭台(AM)</t>
    <phoneticPr fontId="3"/>
  </si>
  <si>
    <t>朝日）神戸北</t>
    <phoneticPr fontId="3"/>
  </si>
  <si>
    <t>朝日）長田中央(AMS)</t>
    <phoneticPr fontId="3"/>
  </si>
  <si>
    <t>朝日）須磨(AMS)</t>
    <phoneticPr fontId="3"/>
  </si>
  <si>
    <t>朝日）北須磨(AM)</t>
    <phoneticPr fontId="3"/>
  </si>
  <si>
    <t>朝日）名谷(AM)</t>
    <phoneticPr fontId="3"/>
  </si>
  <si>
    <t>朝日）名谷北(AMS)</t>
    <phoneticPr fontId="3"/>
  </si>
  <si>
    <t>毎日）山ﾉ街</t>
    <rPh sb="0" eb="2">
      <t>マイニチ</t>
    </rPh>
    <phoneticPr fontId="3"/>
  </si>
  <si>
    <t>読売）藤原台</t>
    <rPh sb="0" eb="2">
      <t>ヨミウリ</t>
    </rPh>
    <phoneticPr fontId="3"/>
  </si>
  <si>
    <t>朝日）塩屋(AM)</t>
    <rPh sb="0" eb="2">
      <t>アサヒ</t>
    </rPh>
    <phoneticPr fontId="3"/>
  </si>
  <si>
    <t>朝日）ｼﾞｪｰﾑｽ山(AM)</t>
    <phoneticPr fontId="3"/>
  </si>
  <si>
    <t>朝日）垂水(AM)</t>
    <phoneticPr fontId="3"/>
  </si>
  <si>
    <t>朝日）星陵台(AM)</t>
    <phoneticPr fontId="3"/>
  </si>
  <si>
    <t>朝日）明舞(AM)</t>
    <phoneticPr fontId="3"/>
  </si>
  <si>
    <t>朝日）新多聞(AMS)</t>
    <phoneticPr fontId="3"/>
  </si>
  <si>
    <t>朝日）神戸桜が丘</t>
    <phoneticPr fontId="3"/>
  </si>
  <si>
    <t>朝日）伊川谷(AM)</t>
    <phoneticPr fontId="3"/>
  </si>
  <si>
    <t>朝日）学園西神南(AM)</t>
    <phoneticPr fontId="3"/>
  </si>
  <si>
    <t>神戸）西神(KS)</t>
    <rPh sb="0" eb="2">
      <t>コウベ</t>
    </rPh>
    <phoneticPr fontId="3"/>
  </si>
  <si>
    <t>神戸）西区中央(KS)</t>
    <phoneticPr fontId="3"/>
  </si>
  <si>
    <t>神戸）神出(合)</t>
    <phoneticPr fontId="3"/>
  </si>
  <si>
    <t>神戸）西神NT東(KS)</t>
    <phoneticPr fontId="3"/>
  </si>
  <si>
    <t>神戸）押部谷(KS)</t>
    <phoneticPr fontId="3"/>
  </si>
  <si>
    <t>神戸）西神NT西(KS)</t>
    <phoneticPr fontId="3"/>
  </si>
  <si>
    <t>読売）伊川谷</t>
    <rPh sb="0" eb="2">
      <t>ヨミウリ</t>
    </rPh>
    <phoneticPr fontId="3"/>
  </si>
  <si>
    <t>読売）西神南</t>
    <phoneticPr fontId="3"/>
  </si>
  <si>
    <t>読売）学園都市</t>
    <phoneticPr fontId="3"/>
  </si>
  <si>
    <t>神戸）三田北(KAMS)</t>
    <rPh sb="0" eb="2">
      <t>コウベ</t>
    </rPh>
    <phoneticPr fontId="3"/>
  </si>
  <si>
    <t>神戸）今田･古市(合)</t>
    <phoneticPr fontId="3"/>
  </si>
  <si>
    <t>神戸）篠山口</t>
    <phoneticPr fontId="3"/>
  </si>
  <si>
    <t>神戸）西紀(合)</t>
    <phoneticPr fontId="3"/>
  </si>
  <si>
    <t>神戸）柏原(KAMS)</t>
    <phoneticPr fontId="3"/>
  </si>
  <si>
    <t>神戸）青垣(KMS)</t>
    <phoneticPr fontId="3"/>
  </si>
  <si>
    <t>神戸）春日(KAMS)</t>
    <phoneticPr fontId="3"/>
  </si>
  <si>
    <t>神戸）市島(合)</t>
    <phoneticPr fontId="3"/>
  </si>
  <si>
    <t>神戸）氷上(KMS)</t>
    <phoneticPr fontId="3"/>
  </si>
  <si>
    <t>神戸）山南(MS)</t>
    <phoneticPr fontId="3"/>
  </si>
  <si>
    <t>神戸）生野町(合)</t>
    <phoneticPr fontId="3"/>
  </si>
  <si>
    <t>朝日）和田山</t>
    <rPh sb="0" eb="2">
      <t>アサヒ</t>
    </rPh>
    <phoneticPr fontId="3"/>
  </si>
  <si>
    <t>朝日）さんなん(AK)</t>
    <phoneticPr fontId="3"/>
  </si>
  <si>
    <t>朝日）篠山(AMS)</t>
    <phoneticPr fontId="3"/>
  </si>
  <si>
    <t>朝日）日置(AMS)</t>
    <phoneticPr fontId="3"/>
  </si>
  <si>
    <t>毎日）三田</t>
    <rPh sb="0" eb="2">
      <t>マイニチ</t>
    </rPh>
    <phoneticPr fontId="3"/>
  </si>
  <si>
    <t>読売）三田中央</t>
    <rPh sb="0" eb="2">
      <t>ヨミウリ</t>
    </rPh>
    <phoneticPr fontId="3"/>
  </si>
  <si>
    <t>読売）ﾌﾗﾜｰﾀｳﾝ</t>
    <phoneticPr fontId="3"/>
  </si>
  <si>
    <t>読売）ｳｯﾃﾞｨﾀｳﾝ</t>
    <phoneticPr fontId="3"/>
  </si>
  <si>
    <t>朝日）豊岡</t>
    <rPh sb="0" eb="2">
      <t>アサヒ</t>
    </rPh>
    <phoneticPr fontId="3"/>
  </si>
  <si>
    <t>読売）八鹿町</t>
    <rPh sb="0" eb="2">
      <t>ヨミウリ</t>
    </rPh>
    <phoneticPr fontId="3"/>
  </si>
  <si>
    <t>神戸）広谷大屋(KAMS)</t>
    <rPh sb="0" eb="2">
      <t>コウベ</t>
    </rPh>
    <phoneticPr fontId="3"/>
  </si>
  <si>
    <t>神戸）浜坂(合)</t>
    <phoneticPr fontId="3"/>
  </si>
  <si>
    <t>神戸）香住(KS)</t>
    <phoneticPr fontId="3"/>
  </si>
  <si>
    <t>神戸）江原(KS)</t>
    <phoneticPr fontId="3"/>
  </si>
  <si>
    <t>神戸）出石(KAS)</t>
    <phoneticPr fontId="3"/>
  </si>
  <si>
    <t>毎日）城崎</t>
    <rPh sb="0" eb="2">
      <t>マイニチ</t>
    </rPh>
    <phoneticPr fontId="3"/>
  </si>
  <si>
    <t>神戸）洲本(KAMS)</t>
    <rPh sb="0" eb="2">
      <t>コウベ</t>
    </rPh>
    <phoneticPr fontId="3"/>
  </si>
  <si>
    <t>神戸）洲本北緑(KAMS)</t>
    <phoneticPr fontId="3"/>
  </si>
  <si>
    <t>神戸）都志(合)</t>
    <phoneticPr fontId="3"/>
  </si>
  <si>
    <t>神戸）湊(合)</t>
    <phoneticPr fontId="3"/>
  </si>
  <si>
    <t>神戸）三原(KAMS)</t>
    <phoneticPr fontId="3"/>
  </si>
  <si>
    <t>神戸）志筑(合)</t>
    <phoneticPr fontId="3"/>
  </si>
  <si>
    <t>神戸）岩屋(合)</t>
    <phoneticPr fontId="3"/>
  </si>
  <si>
    <t>神戸）室津(合)</t>
    <phoneticPr fontId="3"/>
  </si>
  <si>
    <t>神戸）富島(合)</t>
    <phoneticPr fontId="3"/>
  </si>
  <si>
    <t>神戸）淡路一宮(合)</t>
    <phoneticPr fontId="3"/>
  </si>
  <si>
    <t>神戸）東浦(合)</t>
    <phoneticPr fontId="3"/>
  </si>
  <si>
    <t>読売）西淡三原</t>
    <rPh sb="0" eb="2">
      <t>ヨミウリ</t>
    </rPh>
    <phoneticPr fontId="3"/>
  </si>
  <si>
    <t>読売）南あわじ</t>
    <rPh sb="0" eb="2">
      <t>ヨミウリ</t>
    </rPh>
    <phoneticPr fontId="3"/>
  </si>
  <si>
    <t>朝日）高砂</t>
    <rPh sb="0" eb="2">
      <t>アサヒ</t>
    </rPh>
    <phoneticPr fontId="3"/>
  </si>
  <si>
    <t>朝日）高砂西(AM)</t>
    <phoneticPr fontId="3"/>
  </si>
  <si>
    <t>朝日）高砂北</t>
    <phoneticPr fontId="3"/>
  </si>
  <si>
    <t>朝日）朝霧</t>
    <phoneticPr fontId="3"/>
  </si>
  <si>
    <t>朝日）明石</t>
    <phoneticPr fontId="3"/>
  </si>
  <si>
    <t>朝日）西明石･玉津(AM)</t>
    <phoneticPr fontId="3"/>
  </si>
  <si>
    <t>朝日）大久保北</t>
    <phoneticPr fontId="3"/>
  </si>
  <si>
    <t>朝日）魚住播磨土山(AM)</t>
    <phoneticPr fontId="3"/>
  </si>
  <si>
    <t>朝日）大久保</t>
    <phoneticPr fontId="3"/>
  </si>
  <si>
    <t>朝日）加古川</t>
    <phoneticPr fontId="3"/>
  </si>
  <si>
    <t>朝日）東加古川(AM)</t>
    <phoneticPr fontId="3"/>
  </si>
  <si>
    <t>朝日）加古川西</t>
    <phoneticPr fontId="3"/>
  </si>
  <si>
    <t>朝日）加古川北</t>
    <phoneticPr fontId="3"/>
  </si>
  <si>
    <t>神戸）曽根(KS)</t>
    <rPh sb="0" eb="2">
      <t>コウベ</t>
    </rPh>
    <phoneticPr fontId="3"/>
  </si>
  <si>
    <t>神戸）高砂西部(KS)</t>
    <phoneticPr fontId="3"/>
  </si>
  <si>
    <t>神戸）高砂(合)</t>
    <phoneticPr fontId="3"/>
  </si>
  <si>
    <t>神戸）高砂･中島米田(合)</t>
    <phoneticPr fontId="3"/>
  </si>
  <si>
    <t>神戸）西明石(KS)</t>
    <phoneticPr fontId="3"/>
  </si>
  <si>
    <t>神戸）西新町</t>
    <phoneticPr fontId="3"/>
  </si>
  <si>
    <t>神戸）神明販売(KS)</t>
    <phoneticPr fontId="3"/>
  </si>
  <si>
    <t>神戸）加古川西(合)</t>
    <phoneticPr fontId="3"/>
  </si>
  <si>
    <t>神戸）加古川(合)</t>
    <phoneticPr fontId="3"/>
  </si>
  <si>
    <t>神戸）東播販売(合)</t>
    <phoneticPr fontId="3"/>
  </si>
  <si>
    <t>神戸）神野(合)</t>
    <phoneticPr fontId="3"/>
  </si>
  <si>
    <t>朝日）稲美(AM)</t>
    <rPh sb="0" eb="2">
      <t>アサヒ</t>
    </rPh>
    <phoneticPr fontId="3"/>
  </si>
  <si>
    <t>朝日）加古川土山(AM)</t>
    <rPh sb="0" eb="2">
      <t>アサヒ</t>
    </rPh>
    <phoneticPr fontId="3"/>
  </si>
  <si>
    <t>読売）高砂</t>
    <rPh sb="0" eb="2">
      <t>ヨミウリ</t>
    </rPh>
    <phoneticPr fontId="3"/>
  </si>
  <si>
    <t>読売）西明石</t>
    <phoneticPr fontId="3"/>
  </si>
  <si>
    <t>読売）明石大久保</t>
    <phoneticPr fontId="3"/>
  </si>
  <si>
    <t>読売）二見魚住</t>
    <phoneticPr fontId="3"/>
  </si>
  <si>
    <t>読売）大久保東</t>
    <phoneticPr fontId="3"/>
  </si>
  <si>
    <t>毎日）人丸</t>
    <rPh sb="0" eb="2">
      <t>マイニチ</t>
    </rPh>
    <phoneticPr fontId="3"/>
  </si>
  <si>
    <t>毎日）人丸</t>
    <phoneticPr fontId="3"/>
  </si>
  <si>
    <t>毎日）西明石</t>
    <phoneticPr fontId="3"/>
  </si>
  <si>
    <t>毎日）大久保</t>
    <phoneticPr fontId="3"/>
  </si>
  <si>
    <t>毎日）魚住</t>
    <phoneticPr fontId="3"/>
  </si>
  <si>
    <t>朝日）たつの(AMS)</t>
    <rPh sb="0" eb="2">
      <t>アサヒ</t>
    </rPh>
    <phoneticPr fontId="3"/>
  </si>
  <si>
    <t>朝日）揖龍(AMS)</t>
    <rPh sb="0" eb="2">
      <t>アサヒ</t>
    </rPh>
    <phoneticPr fontId="3"/>
  </si>
  <si>
    <t>朝日）新宮(AM)</t>
    <rPh sb="0" eb="2">
      <t>アサヒ</t>
    </rPh>
    <phoneticPr fontId="3"/>
  </si>
  <si>
    <t>朝日）相生</t>
    <rPh sb="0" eb="2">
      <t>アサヒ</t>
    </rPh>
    <phoneticPr fontId="3"/>
  </si>
  <si>
    <t>朝日）姫路(AM)</t>
    <phoneticPr fontId="3"/>
  </si>
  <si>
    <t>朝日）姫路南(AM)</t>
    <phoneticPr fontId="3"/>
  </si>
  <si>
    <t>朝日）網干(AM)</t>
    <phoneticPr fontId="3"/>
  </si>
  <si>
    <t>朝日）旭陽(AM)</t>
    <phoneticPr fontId="3"/>
  </si>
  <si>
    <t>朝日）太子勝原</t>
    <phoneticPr fontId="3"/>
  </si>
  <si>
    <t>朝日）姫路西</t>
    <phoneticPr fontId="3"/>
  </si>
  <si>
    <t>朝日）ゆめさき</t>
    <phoneticPr fontId="3"/>
  </si>
  <si>
    <t>神戸）相生(合)</t>
    <rPh sb="0" eb="2">
      <t>コウベ</t>
    </rPh>
    <phoneticPr fontId="3"/>
  </si>
  <si>
    <t>神戸）香呂(合)</t>
    <phoneticPr fontId="3"/>
  </si>
  <si>
    <t>毎日）姫路南部</t>
    <rPh sb="0" eb="2">
      <t>マイニチ</t>
    </rPh>
    <phoneticPr fontId="3"/>
  </si>
  <si>
    <t>神戸）中寺(溝口)(合)</t>
    <phoneticPr fontId="3"/>
  </si>
  <si>
    <t>神戸）前之庄(合)</t>
    <phoneticPr fontId="3"/>
  </si>
  <si>
    <t>神戸）菅野林田(合)</t>
    <phoneticPr fontId="3"/>
  </si>
  <si>
    <t>神戸）御着(KS)</t>
    <phoneticPr fontId="3"/>
  </si>
  <si>
    <t>神戸）大塩(KS)</t>
    <phoneticPr fontId="3"/>
  </si>
  <si>
    <t>神戸）白浜(KS)</t>
    <phoneticPr fontId="3"/>
  </si>
  <si>
    <t>神戸）姫豊(合)</t>
    <phoneticPr fontId="3"/>
  </si>
  <si>
    <t>神戸）船山(合)</t>
    <phoneticPr fontId="3"/>
  </si>
  <si>
    <t>毎日）姫路北部</t>
    <rPh sb="0" eb="2">
      <t>マイニチ</t>
    </rPh>
    <phoneticPr fontId="3"/>
  </si>
  <si>
    <t>読売）姫路</t>
    <rPh sb="0" eb="2">
      <t>ヨミウリ</t>
    </rPh>
    <phoneticPr fontId="3"/>
  </si>
  <si>
    <t>読売）姫路南</t>
    <phoneticPr fontId="3"/>
  </si>
  <si>
    <t>読売）姫路東</t>
    <phoneticPr fontId="3"/>
  </si>
  <si>
    <t>読売）姫路川東</t>
    <phoneticPr fontId="3"/>
  </si>
  <si>
    <t>読売）はりま勝原</t>
    <phoneticPr fontId="3"/>
  </si>
  <si>
    <t>読売）網干</t>
    <phoneticPr fontId="3"/>
  </si>
  <si>
    <t>読売）英賀保</t>
    <phoneticPr fontId="3"/>
  </si>
  <si>
    <t>読売）飾磨白浜</t>
    <phoneticPr fontId="3"/>
  </si>
  <si>
    <t>読売）たつの太子</t>
    <phoneticPr fontId="3"/>
  </si>
  <si>
    <t>朝日）山崎</t>
    <rPh sb="0" eb="2">
      <t>アサヒ</t>
    </rPh>
    <phoneticPr fontId="3"/>
  </si>
  <si>
    <t>朝日）赤穂(AM)</t>
    <rPh sb="0" eb="2">
      <t>アサヒ</t>
    </rPh>
    <phoneticPr fontId="3"/>
  </si>
  <si>
    <t>神戸）上郡(KS)</t>
    <rPh sb="0" eb="2">
      <t>コウベ</t>
    </rPh>
    <phoneticPr fontId="3"/>
  </si>
  <si>
    <t>神戸）三日月(合)</t>
    <rPh sb="0" eb="2">
      <t>コウベ</t>
    </rPh>
    <phoneticPr fontId="3"/>
  </si>
  <si>
    <t>神戸）佐用(合)</t>
    <rPh sb="0" eb="2">
      <t>コウベ</t>
    </rPh>
    <phoneticPr fontId="3"/>
  </si>
  <si>
    <t>神戸）上月(合)</t>
    <rPh sb="0" eb="2">
      <t>コウベ</t>
    </rPh>
    <phoneticPr fontId="3"/>
  </si>
  <si>
    <t>神戸）川辺(合)</t>
    <phoneticPr fontId="3"/>
  </si>
  <si>
    <t>神戸）甘地(合)</t>
    <phoneticPr fontId="3"/>
  </si>
  <si>
    <t>神戸）福崎(合)</t>
    <phoneticPr fontId="3"/>
  </si>
  <si>
    <t>神戸）粟賀(合)</t>
    <phoneticPr fontId="3"/>
  </si>
  <si>
    <t>神戸）寺前(合)</t>
    <phoneticPr fontId="3"/>
  </si>
  <si>
    <t>毎日）杭瀬(MA)</t>
    <rPh sb="0" eb="2">
      <t>マイニチ</t>
    </rPh>
    <phoneticPr fontId="3"/>
  </si>
  <si>
    <t>毎日）塚口･武庫之荘東･伊丹南(MK)</t>
    <phoneticPr fontId="3"/>
  </si>
  <si>
    <t>毎日）立花･阪神尼崎北･JR尼崎西</t>
    <phoneticPr fontId="3"/>
  </si>
  <si>
    <t>毎日）阪急武庫之荘･武庫之荘西(MK)</t>
    <phoneticPr fontId="3"/>
  </si>
  <si>
    <t>毎日）尼崎西</t>
    <phoneticPr fontId="3"/>
  </si>
  <si>
    <t>毎日）園田</t>
    <phoneticPr fontId="3"/>
  </si>
  <si>
    <t>毎日）JR塚口･西園田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</si>
</sst>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m\ &quot;月&quot;\ d&quot;日&quot;\ \(aaa\)"/>
    <numFmt numFmtId="177" formatCode="#,###&quot;枚    &quot;"/>
    <numFmt numFmtId="178" formatCode="#,##0&quot;枚&quot;"/>
    <numFmt numFmtId="179" formatCode="#,###;\-#,###;&quot;&quot;\ "/>
    <numFmt numFmtId="180" formatCode="#,##0;\-#,##0;&quot;&quot;"/>
    <numFmt numFmtId="181" formatCode="yyyy/m/d\(aaa\)"/>
    <numFmt numFmtId="182" formatCode="#,###&quot;枚&quot;"/>
  </numFmts>
  <fonts count="43">
    <font>
      <sz val="11"/>
      <color theme="1"/>
      <name val="游ゴシック"/>
      <family val="2"/>
      <charset val="128"/>
      <scheme val="minor"/>
    </font>
    <font>
      <sz val="11"/>
      <color theme="1"/>
      <name val="游ゴシック"/>
      <family val="2"/>
      <charset val="128"/>
      <scheme val="minor"/>
    </font>
    <font>
      <sz val="11"/>
      <name val="ｺﾞｼｯｸ"/>
      <family val="3"/>
      <charset val="128"/>
    </font>
    <font>
      <sz val="6"/>
      <name val="游ゴシック"/>
      <family val="2"/>
      <charset val="128"/>
      <scheme val="minor"/>
    </font>
    <font>
      <sz val="6"/>
      <name val="明朝"/>
      <family val="1"/>
      <charset val="128"/>
    </font>
    <font>
      <sz val="6"/>
      <name val="ＭＳ Ｐゴシック"/>
      <family val="3"/>
      <charset val="128"/>
    </font>
    <font>
      <sz val="11"/>
      <name val="明朝"/>
      <family val="1"/>
      <charset val="128"/>
    </font>
    <font>
      <sz val="6"/>
      <name val="ＭＳ Ｐ明朝"/>
      <family val="1"/>
      <charset val="128"/>
    </font>
    <font>
      <sz val="11"/>
      <name val="ＭＳ Ｐゴシック"/>
      <family val="3"/>
      <charset val="128"/>
    </font>
    <font>
      <sz val="12"/>
      <name val="ＭＳ Ｐゴシック"/>
      <family val="3"/>
      <charset val="128"/>
    </font>
    <font>
      <b/>
      <sz val="16"/>
      <name val="ＭＳ Ｐゴシック"/>
      <family val="3"/>
      <charset val="128"/>
    </font>
    <font>
      <sz val="14"/>
      <name val="ＭＳ Ｐゴシック"/>
      <family val="3"/>
      <charset val="128"/>
    </font>
    <font>
      <sz val="11"/>
      <color indexed="10"/>
      <name val="ＭＳ Ｐゴシック"/>
      <family val="3"/>
      <charset val="128"/>
    </font>
    <font>
      <sz val="24"/>
      <name val="ＭＳ Ｐゴシック"/>
      <family val="3"/>
      <charset val="128"/>
    </font>
    <font>
      <sz val="26"/>
      <name val="ＭＳ Ｐゴシック"/>
      <family val="3"/>
      <charset val="128"/>
    </font>
    <font>
      <b/>
      <sz val="18"/>
      <name val="ＭＳ Ｐゴシック"/>
      <family val="3"/>
      <charset val="128"/>
    </font>
    <font>
      <b/>
      <sz val="20"/>
      <name val="ＭＳ Ｐゴシック"/>
      <family val="3"/>
      <charset val="128"/>
    </font>
    <font>
      <b/>
      <sz val="14"/>
      <name val="ＭＳ Ｐゴシック"/>
      <family val="3"/>
      <charset val="128"/>
    </font>
    <font>
      <b/>
      <sz val="22"/>
      <name val="ＭＳ Ｐゴシック"/>
      <family val="3"/>
      <charset val="128"/>
    </font>
    <font>
      <sz val="11"/>
      <color rgb="FF000000"/>
      <name val="游ゴシック"/>
      <family val="3"/>
      <charset val="128"/>
    </font>
    <font>
      <sz val="24"/>
      <color indexed="10"/>
      <name val="ＭＳ Ｐゴシック"/>
      <family val="3"/>
      <charset val="128"/>
    </font>
    <font>
      <b/>
      <sz val="12"/>
      <name val="ＭＳ Ｐゴシック"/>
      <family val="3"/>
      <charset val="128"/>
    </font>
    <font>
      <b/>
      <sz val="11"/>
      <name val="ＭＳ Ｐゴシック"/>
      <family val="3"/>
      <charset val="128"/>
    </font>
    <font>
      <sz val="12"/>
      <color indexed="8"/>
      <name val="ＭＳ Ｐゴシック"/>
      <family val="3"/>
      <charset val="128"/>
    </font>
    <font>
      <sz val="12"/>
      <color indexed="12"/>
      <name val="ＭＳ Ｐゴシック"/>
      <family val="3"/>
      <charset val="128"/>
    </font>
    <font>
      <sz val="12"/>
      <color rgb="FF0000FF"/>
      <name val="ＭＳ Ｐゴシック"/>
      <family val="3"/>
      <charset val="128"/>
    </font>
    <font>
      <u/>
      <sz val="12"/>
      <color indexed="12"/>
      <name val="游ゴシック"/>
      <family val="3"/>
      <charset val="128"/>
      <scheme val="minor"/>
    </font>
    <font>
      <sz val="11"/>
      <color indexed="8"/>
      <name val="ＭＳ Ｐゴシック"/>
      <family val="3"/>
      <charset val="128"/>
    </font>
    <font>
      <sz val="14"/>
      <color indexed="8"/>
      <name val="ＭＳ Ｐゴシック"/>
      <family val="3"/>
      <charset val="128"/>
    </font>
    <font>
      <sz val="14"/>
      <color indexed="12"/>
      <name val="ＭＳ Ｐゴシック"/>
      <family val="3"/>
      <charset val="128"/>
    </font>
    <font>
      <b/>
      <sz val="20"/>
      <color indexed="12"/>
      <name val="ＭＳ Ｐゴシック"/>
      <family val="3"/>
      <charset val="128"/>
    </font>
    <font>
      <b/>
      <sz val="9"/>
      <name val="ＭＳ Ｐゴシック"/>
      <family val="3"/>
      <charset val="128"/>
    </font>
    <font>
      <sz val="10"/>
      <name val="ＭＳ Ｐゴシック"/>
      <family val="3"/>
      <charset val="128"/>
    </font>
    <font>
      <sz val="22"/>
      <name val="ＭＳ Ｐゴシック"/>
      <family val="3"/>
      <charset val="128"/>
    </font>
    <font>
      <sz val="20"/>
      <name val="ＭＳ Ｐゴシック"/>
      <family val="3"/>
      <charset val="128"/>
    </font>
    <font>
      <sz val="28"/>
      <name val="ＭＳ Ｐゴシック"/>
      <family val="3"/>
      <charset val="128"/>
    </font>
    <font>
      <b/>
      <sz val="24"/>
      <name val="ＭＳ Ｐゴシック"/>
      <family val="3"/>
      <charset val="128"/>
    </font>
    <font>
      <u/>
      <sz val="11"/>
      <color theme="10"/>
      <name val="游ゴシック"/>
      <family val="2"/>
      <charset val="128"/>
      <scheme val="minor"/>
    </font>
    <font>
      <sz val="18"/>
      <name val="游ゴシック"/>
      <family val="2"/>
      <charset val="128"/>
      <scheme val="minor"/>
    </font>
    <font>
      <sz val="11"/>
      <color rgb="FFFF0000"/>
      <name val="ＭＳ Ｐゴシック"/>
      <family val="3"/>
      <charset val="128"/>
    </font>
    <font>
      <u/>
      <sz val="11"/>
      <color rgb="FF0000FF"/>
      <name val="游ゴシック"/>
      <family val="2"/>
      <charset val="128"/>
      <scheme val="minor"/>
    </font>
    <font>
      <b/>
      <u/>
      <sz val="11"/>
      <color rgb="FF0000FF"/>
      <name val="游ゴシック"/>
      <family val="2"/>
      <charset val="128"/>
      <scheme val="minor"/>
    </font>
    <font>
      <sz val="11"/>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12"/>
        <bgColor indexed="64"/>
      </patternFill>
    </fill>
    <fill>
      <patternFill patternType="solid">
        <fgColor indexed="10"/>
        <bgColor indexed="64"/>
      </patternFill>
    </fill>
    <fill>
      <patternFill patternType="solid">
        <fgColor indexed="43"/>
        <bgColor indexed="64"/>
      </patternFill>
    </fill>
  </fills>
  <borders count="70">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right style="medium">
        <color indexed="12"/>
      </right>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right style="thick">
        <color indexed="10"/>
      </right>
      <top/>
      <bottom/>
      <diagonal/>
    </border>
    <border>
      <left style="thick">
        <color indexed="10"/>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FF"/>
      </left>
      <right/>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n">
        <color rgb="FF0000FF"/>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right/>
      <top style="thin">
        <color auto="1"/>
      </top>
      <bottom style="thin">
        <color auto="1"/>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auto="1"/>
      </top>
      <bottom style="hair">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0" fontId="6" fillId="0" borderId="0"/>
    <xf numFmtId="0" fontId="8" fillId="0" borderId="0"/>
    <xf numFmtId="0" fontId="2" fillId="0" borderId="0"/>
    <xf numFmtId="38" fontId="6" fillId="0" borderId="0" applyFont="0" applyFill="0" applyBorder="0" applyAlignment="0" applyProtection="0"/>
    <xf numFmtId="38" fontId="6" fillId="0" borderId="0" applyFont="0" applyFill="0" applyBorder="0" applyAlignment="0" applyProtection="0"/>
    <xf numFmtId="0" fontId="6" fillId="0" borderId="0"/>
    <xf numFmtId="0" fontId="37" fillId="0" borderId="0" applyNumberFormat="0" applyFill="0" applyBorder="0" applyAlignment="0" applyProtection="0">
      <alignment vertical="center"/>
    </xf>
  </cellStyleXfs>
  <cellXfs count="267">
    <xf numFmtId="0" fontId="0" fillId="0" borderId="0" xfId="0">
      <alignment vertical="center"/>
    </xf>
    <xf numFmtId="0" fontId="8" fillId="3" borderId="0" xfId="4" applyFont="1" applyFill="1"/>
    <xf numFmtId="0" fontId="8" fillId="0" borderId="0" xfId="4" applyFont="1"/>
    <xf numFmtId="0" fontId="8" fillId="4" borderId="0" xfId="4" applyFont="1" applyFill="1"/>
    <xf numFmtId="0" fontId="12" fillId="4" borderId="27" xfId="4" applyFont="1" applyFill="1" applyBorder="1"/>
    <xf numFmtId="0" fontId="8" fillId="5" borderId="28" xfId="4" applyFont="1" applyFill="1" applyBorder="1"/>
    <xf numFmtId="0" fontId="8" fillId="5" borderId="29" xfId="4" applyFont="1" applyFill="1" applyBorder="1"/>
    <xf numFmtId="0" fontId="8" fillId="5" borderId="30" xfId="4" applyFont="1" applyFill="1" applyBorder="1"/>
    <xf numFmtId="0" fontId="10" fillId="5" borderId="32" xfId="4" applyFont="1" applyFill="1" applyBorder="1" applyAlignment="1">
      <alignment horizontal="center" vertical="center"/>
    </xf>
    <xf numFmtId="176" fontId="14" fillId="5" borderId="31" xfId="4" applyNumberFormat="1" applyFont="1" applyFill="1" applyBorder="1" applyAlignment="1">
      <alignment horizontal="center" vertical="center"/>
    </xf>
    <xf numFmtId="49" fontId="8" fillId="0" borderId="0" xfId="4" applyNumberFormat="1" applyFont="1" applyAlignment="1">
      <alignment horizontal="center" vertical="center" shrinkToFit="1"/>
    </xf>
    <xf numFmtId="0" fontId="10" fillId="0" borderId="0" xfId="4" applyFont="1" applyAlignment="1">
      <alignment horizontal="center" vertical="center"/>
    </xf>
    <xf numFmtId="49" fontId="15" fillId="0" borderId="35" xfId="0" applyNumberFormat="1" applyFont="1" applyBorder="1" applyAlignment="1" applyProtection="1">
      <alignment horizontal="center" vertical="center" shrinkToFit="1"/>
      <protection locked="0"/>
    </xf>
    <xf numFmtId="49" fontId="10" fillId="5" borderId="31" xfId="4" applyNumberFormat="1" applyFont="1" applyFill="1" applyBorder="1" applyAlignment="1">
      <alignment horizontal="left" vertical="center" shrinkToFit="1"/>
    </xf>
    <xf numFmtId="0" fontId="8" fillId="0" borderId="0" xfId="4" applyFont="1" applyAlignment="1">
      <alignment horizontal="center" vertical="center"/>
    </xf>
    <xf numFmtId="0" fontId="16" fillId="6" borderId="36" xfId="4" applyFont="1" applyFill="1" applyBorder="1" applyAlignment="1" applyProtection="1">
      <alignment horizontal="center" vertical="center"/>
      <protection locked="0"/>
    </xf>
    <xf numFmtId="0" fontId="10" fillId="2" borderId="37" xfId="4" applyFont="1" applyFill="1" applyBorder="1" applyAlignment="1">
      <alignment horizontal="center" vertical="center"/>
    </xf>
    <xf numFmtId="0" fontId="8" fillId="5" borderId="38" xfId="4" applyFont="1" applyFill="1" applyBorder="1"/>
    <xf numFmtId="0" fontId="8" fillId="5" borderId="39" xfId="4" applyFont="1" applyFill="1" applyBorder="1"/>
    <xf numFmtId="0" fontId="8" fillId="5" borderId="40" xfId="4" applyFont="1" applyFill="1" applyBorder="1"/>
    <xf numFmtId="0" fontId="8" fillId="2" borderId="0" xfId="4" applyFont="1" applyFill="1" applyAlignment="1">
      <alignment horizontal="left" vertical="center"/>
    </xf>
    <xf numFmtId="0" fontId="17" fillId="2" borderId="41" xfId="0" applyFont="1" applyFill="1" applyBorder="1" applyAlignment="1">
      <alignment horizontal="distributed" vertical="center"/>
    </xf>
    <xf numFmtId="0" fontId="17" fillId="2" borderId="0" xfId="0" applyFont="1" applyFill="1" applyAlignment="1">
      <alignment horizontal="center" vertical="center"/>
    </xf>
    <xf numFmtId="177" fontId="10" fillId="2" borderId="0" xfId="0" applyNumberFormat="1" applyFont="1" applyFill="1" applyAlignment="1">
      <alignment horizontal="right" vertical="center"/>
    </xf>
    <xf numFmtId="0" fontId="8" fillId="2" borderId="0" xfId="4" applyFont="1" applyFill="1"/>
    <xf numFmtId="0" fontId="17" fillId="2" borderId="37" xfId="0" applyFont="1" applyFill="1" applyBorder="1" applyAlignment="1">
      <alignment horizontal="distributed" vertical="center"/>
    </xf>
    <xf numFmtId="0" fontId="10" fillId="3" borderId="0" xfId="4" applyFont="1" applyFill="1" applyAlignment="1">
      <alignment horizontal="center" vertical="center"/>
    </xf>
    <xf numFmtId="177" fontId="18" fillId="0" borderId="0" xfId="4" applyNumberFormat="1" applyFont="1" applyAlignment="1">
      <alignment horizontal="right" vertical="center"/>
    </xf>
    <xf numFmtId="178" fontId="10" fillId="3" borderId="0" xfId="4" applyNumberFormat="1" applyFont="1" applyFill="1" applyAlignment="1">
      <alignment horizontal="center" vertical="center"/>
    </xf>
    <xf numFmtId="0" fontId="13" fillId="3" borderId="0" xfId="4" applyFont="1" applyFill="1"/>
    <xf numFmtId="0" fontId="16" fillId="0" borderId="0" xfId="2" applyFont="1" applyAlignment="1">
      <alignment horizontal="centerContinuous" vertical="center"/>
    </xf>
    <xf numFmtId="0" fontId="16" fillId="0" borderId="0" xfId="2" applyFont="1" applyAlignment="1">
      <alignment horizontal="center" vertical="center"/>
    </xf>
    <xf numFmtId="0" fontId="11" fillId="0" borderId="0" xfId="2" applyFont="1" applyAlignment="1">
      <alignment vertical="center"/>
    </xf>
    <xf numFmtId="38" fontId="8" fillId="0" borderId="0" xfId="5" applyFont="1" applyFill="1" applyAlignment="1" applyProtection="1">
      <alignment vertical="center"/>
    </xf>
    <xf numFmtId="38" fontId="22" fillId="0" borderId="3" xfId="5" applyFont="1" applyFill="1" applyBorder="1" applyAlignment="1" applyProtection="1">
      <alignment horizontal="center" vertical="center"/>
    </xf>
    <xf numFmtId="38" fontId="8" fillId="0" borderId="44" xfId="5" applyFont="1" applyFill="1" applyBorder="1" applyAlignment="1" applyProtection="1">
      <alignment horizontal="center" vertical="center"/>
    </xf>
    <xf numFmtId="38" fontId="22" fillId="0" borderId="44" xfId="5" applyFont="1" applyFill="1" applyBorder="1" applyAlignment="1" applyProtection="1">
      <alignment horizontal="center" vertical="center"/>
    </xf>
    <xf numFmtId="38" fontId="23" fillId="0" borderId="46" xfId="0" applyNumberFormat="1" applyFont="1" applyBorder="1" applyAlignment="1">
      <alignment horizontal="right" vertical="center" wrapText="1"/>
    </xf>
    <xf numFmtId="179" fontId="24" fillId="0" borderId="46" xfId="5" applyNumberFormat="1" applyFont="1" applyFill="1" applyBorder="1" applyAlignment="1" applyProtection="1">
      <alignment vertical="center"/>
    </xf>
    <xf numFmtId="38" fontId="23" fillId="0" borderId="46" xfId="5" applyFont="1" applyFill="1" applyBorder="1" applyAlignment="1" applyProtection="1">
      <alignment vertical="center"/>
    </xf>
    <xf numFmtId="179" fontId="24" fillId="0" borderId="46" xfId="5" applyNumberFormat="1" applyFont="1" applyFill="1" applyBorder="1" applyAlignment="1" applyProtection="1">
      <alignment horizontal="right" vertical="center"/>
    </xf>
    <xf numFmtId="38" fontId="23" fillId="0" borderId="46" xfId="5" applyFont="1" applyFill="1" applyBorder="1" applyAlignment="1" applyProtection="1">
      <alignment horizontal="right" vertical="center"/>
    </xf>
    <xf numFmtId="179" fontId="9" fillId="0" borderId="46" xfId="1" applyNumberFormat="1" applyFont="1" applyFill="1" applyBorder="1" applyAlignment="1" applyProtection="1">
      <alignment vertical="center"/>
    </xf>
    <xf numFmtId="179" fontId="24" fillId="0" borderId="47" xfId="1" applyNumberFormat="1" applyFont="1" applyFill="1" applyBorder="1" applyAlignment="1" applyProtection="1">
      <alignment vertical="center"/>
    </xf>
    <xf numFmtId="38" fontId="23" fillId="0" borderId="48" xfId="5" applyFont="1" applyFill="1" applyBorder="1" applyAlignment="1" applyProtection="1">
      <alignment vertical="center"/>
    </xf>
    <xf numFmtId="179" fontId="24" fillId="0" borderId="47" xfId="5" applyNumberFormat="1" applyFont="1" applyFill="1" applyBorder="1" applyAlignment="1" applyProtection="1">
      <alignment vertical="center"/>
    </xf>
    <xf numFmtId="38" fontId="23" fillId="0" borderId="17" xfId="0" applyNumberFormat="1" applyFont="1" applyBorder="1" applyAlignment="1">
      <alignment horizontal="right" vertical="center" wrapText="1"/>
    </xf>
    <xf numFmtId="179" fontId="24" fillId="0" borderId="17" xfId="5" applyNumberFormat="1" applyFont="1" applyFill="1" applyBorder="1" applyAlignment="1" applyProtection="1">
      <alignment vertical="center"/>
    </xf>
    <xf numFmtId="38" fontId="23" fillId="0" borderId="17" xfId="5" applyFont="1" applyFill="1" applyBorder="1" applyAlignment="1" applyProtection="1">
      <alignment vertical="center"/>
    </xf>
    <xf numFmtId="179" fontId="24" fillId="0" borderId="17" xfId="5" applyNumberFormat="1" applyFont="1" applyFill="1" applyBorder="1" applyAlignment="1" applyProtection="1">
      <alignment horizontal="right" vertical="center"/>
    </xf>
    <xf numFmtId="38" fontId="23" fillId="0" borderId="17" xfId="5" applyFont="1" applyFill="1" applyBorder="1" applyAlignment="1" applyProtection="1">
      <alignment horizontal="right" vertical="center"/>
    </xf>
    <xf numFmtId="179" fontId="9" fillId="0" borderId="17" xfId="1" applyNumberFormat="1" applyFont="1" applyFill="1" applyBorder="1" applyAlignment="1" applyProtection="1">
      <alignment vertical="center"/>
    </xf>
    <xf numFmtId="179" fontId="24" fillId="0" borderId="18" xfId="1" applyNumberFormat="1" applyFont="1" applyFill="1" applyBorder="1" applyAlignment="1" applyProtection="1">
      <alignment vertical="center"/>
    </xf>
    <xf numFmtId="38" fontId="23" fillId="0" borderId="45" xfId="5" applyFont="1" applyFill="1" applyBorder="1" applyAlignment="1" applyProtection="1">
      <alignment vertical="center"/>
    </xf>
    <xf numFmtId="179" fontId="24" fillId="0" borderId="18" xfId="5" applyNumberFormat="1" applyFont="1" applyFill="1" applyBorder="1" applyAlignment="1" applyProtection="1">
      <alignment vertical="center"/>
    </xf>
    <xf numFmtId="179" fontId="23" fillId="0" borderId="17" xfId="5" applyNumberFormat="1" applyFont="1" applyFill="1" applyBorder="1" applyAlignment="1" applyProtection="1">
      <alignment horizontal="right" vertical="center"/>
    </xf>
    <xf numFmtId="179" fontId="23" fillId="0" borderId="17" xfId="0" applyNumberFormat="1" applyFont="1" applyBorder="1" applyAlignment="1">
      <alignment horizontal="right" vertical="center"/>
    </xf>
    <xf numFmtId="38" fontId="23" fillId="0" borderId="17" xfId="0" applyNumberFormat="1" applyFont="1" applyBorder="1" applyAlignment="1">
      <alignment horizontal="right" vertical="center"/>
    </xf>
    <xf numFmtId="179" fontId="25" fillId="0" borderId="17" xfId="5" applyNumberFormat="1" applyFont="1" applyFill="1" applyBorder="1" applyAlignment="1" applyProtection="1">
      <alignment horizontal="right" vertical="center"/>
    </xf>
    <xf numFmtId="179" fontId="23" fillId="0" borderId="17" xfId="5" applyNumberFormat="1" applyFont="1" applyFill="1" applyBorder="1" applyAlignment="1" applyProtection="1">
      <alignment vertical="center"/>
    </xf>
    <xf numFmtId="179" fontId="23" fillId="0" borderId="50" xfId="0" applyNumberFormat="1" applyFont="1" applyBorder="1" applyAlignment="1">
      <alignment horizontal="right" vertical="center"/>
    </xf>
    <xf numFmtId="38" fontId="23" fillId="0" borderId="50" xfId="5" applyFont="1" applyFill="1" applyBorder="1" applyAlignment="1" applyProtection="1">
      <alignment vertical="center"/>
    </xf>
    <xf numFmtId="179" fontId="24" fillId="0" borderId="50" xfId="5" applyNumberFormat="1" applyFont="1" applyFill="1" applyBorder="1" applyAlignment="1" applyProtection="1">
      <alignment vertical="center"/>
    </xf>
    <xf numFmtId="179" fontId="23" fillId="0" borderId="50" xfId="5" applyNumberFormat="1" applyFont="1" applyFill="1" applyBorder="1" applyAlignment="1" applyProtection="1">
      <alignment vertical="center"/>
    </xf>
    <xf numFmtId="38" fontId="23" fillId="0" borderId="49" xfId="5" applyFont="1" applyFill="1" applyBorder="1" applyAlignment="1" applyProtection="1">
      <alignment vertical="center"/>
    </xf>
    <xf numFmtId="179" fontId="24" fillId="0" borderId="51" xfId="5" applyNumberFormat="1" applyFont="1" applyFill="1" applyBorder="1" applyAlignment="1" applyProtection="1">
      <alignment vertical="center"/>
    </xf>
    <xf numFmtId="38" fontId="26" fillId="0" borderId="11" xfId="0" applyNumberFormat="1" applyFont="1" applyBorder="1" applyAlignment="1">
      <alignment horizontal="distributed" vertical="center"/>
    </xf>
    <xf numFmtId="179" fontId="23" fillId="0" borderId="15" xfId="0" applyNumberFormat="1" applyFont="1" applyBorder="1" applyAlignment="1">
      <alignment horizontal="right" vertical="center"/>
    </xf>
    <xf numFmtId="38" fontId="23" fillId="0" borderId="24" xfId="5" applyFont="1" applyFill="1" applyBorder="1" applyAlignment="1" applyProtection="1">
      <alignment vertical="center"/>
    </xf>
    <xf numFmtId="179" fontId="24" fillId="0" borderId="12" xfId="5" applyNumberFormat="1" applyFont="1" applyFill="1" applyBorder="1" applyAlignment="1" applyProtection="1">
      <alignment vertical="center"/>
    </xf>
    <xf numFmtId="38" fontId="23" fillId="0" borderId="16" xfId="5" applyFont="1" applyFill="1" applyBorder="1" applyAlignment="1" applyProtection="1">
      <alignment vertical="center"/>
    </xf>
    <xf numFmtId="38" fontId="27" fillId="0" borderId="1" xfId="5" applyFont="1" applyFill="1" applyBorder="1" applyAlignment="1" applyProtection="1">
      <alignment horizontal="center" vertical="center"/>
    </xf>
    <xf numFmtId="38" fontId="28" fillId="0" borderId="52" xfId="5" applyFont="1" applyFill="1" applyBorder="1" applyAlignment="1" applyProtection="1">
      <alignment horizontal="right" vertical="center"/>
    </xf>
    <xf numFmtId="179" fontId="29" fillId="0" borderId="53" xfId="5" applyNumberFormat="1" applyFont="1" applyFill="1" applyBorder="1" applyAlignment="1" applyProtection="1">
      <alignment vertical="center"/>
    </xf>
    <xf numFmtId="38" fontId="28" fillId="0" borderId="53" xfId="5" applyFont="1" applyFill="1" applyBorder="1" applyAlignment="1" applyProtection="1">
      <alignment vertical="center"/>
    </xf>
    <xf numFmtId="179" fontId="29" fillId="0" borderId="54" xfId="5" applyNumberFormat="1" applyFont="1" applyFill="1" applyBorder="1" applyAlignment="1" applyProtection="1">
      <alignment vertical="center"/>
    </xf>
    <xf numFmtId="38" fontId="28" fillId="0" borderId="55" xfId="5" applyFont="1" applyFill="1" applyBorder="1" applyAlignment="1" applyProtection="1">
      <alignment vertical="center"/>
    </xf>
    <xf numFmtId="0" fontId="8" fillId="0" borderId="0" xfId="2" applyFont="1"/>
    <xf numFmtId="38" fontId="8" fillId="0" borderId="0" xfId="5" applyFont="1" applyFill="1" applyAlignment="1" applyProtection="1">
      <alignment horizontal="left" vertical="center"/>
    </xf>
    <xf numFmtId="0" fontId="8" fillId="0" borderId="0" xfId="2" applyFont="1" applyAlignment="1">
      <alignment horizontal="left" vertical="center"/>
    </xf>
    <xf numFmtId="0" fontId="32" fillId="0" borderId="0" xfId="2" applyFont="1"/>
    <xf numFmtId="0" fontId="32" fillId="0" borderId="0" xfId="2" applyFont="1" applyAlignment="1">
      <alignment horizontal="center" vertical="center"/>
    </xf>
    <xf numFmtId="0" fontId="8" fillId="0" borderId="0" xfId="2" applyFont="1" applyAlignment="1">
      <alignment vertical="center"/>
    </xf>
    <xf numFmtId="38" fontId="8" fillId="0" borderId="0" xfId="5" applyFont="1" applyFill="1" applyProtection="1"/>
    <xf numFmtId="38" fontId="8" fillId="0" borderId="0" xfId="5" applyFont="1" applyFill="1" applyAlignment="1" applyProtection="1">
      <alignment horizontal="right"/>
    </xf>
    <xf numFmtId="0" fontId="16" fillId="2" borderId="0" xfId="0" applyFont="1" applyFill="1" applyAlignment="1">
      <alignment horizontal="centerContinuous" vertical="center"/>
    </xf>
    <xf numFmtId="0" fontId="18" fillId="2" borderId="0" xfId="0" applyFont="1" applyFill="1" applyAlignment="1">
      <alignment horizontal="centerContinuous" vertical="center"/>
    </xf>
    <xf numFmtId="0" fontId="33" fillId="2" borderId="0" xfId="1" applyNumberFormat="1" applyFont="1" applyFill="1" applyAlignment="1" applyProtection="1">
      <alignment horizontal="centerContinuous" vertical="center"/>
    </xf>
    <xf numFmtId="0" fontId="8" fillId="2" borderId="0" xfId="0" applyFont="1" applyFill="1">
      <alignment vertical="center"/>
    </xf>
    <xf numFmtId="0" fontId="8" fillId="2" borderId="0" xfId="1" applyNumberFormat="1" applyFont="1" applyFill="1" applyAlignment="1" applyProtection="1">
      <alignment vertical="center"/>
    </xf>
    <xf numFmtId="0" fontId="8" fillId="2" borderId="6" xfId="0" applyFont="1" applyFill="1" applyBorder="1">
      <alignment vertical="center"/>
    </xf>
    <xf numFmtId="182" fontId="33" fillId="2" borderId="5" xfId="0" applyNumberFormat="1" applyFont="1" applyFill="1" applyBorder="1" applyAlignment="1">
      <alignment horizontal="right" vertical="center"/>
    </xf>
    <xf numFmtId="0" fontId="8" fillId="2" borderId="10" xfId="0" applyFont="1" applyFill="1" applyBorder="1">
      <alignment vertical="center"/>
    </xf>
    <xf numFmtId="182" fontId="33" fillId="2" borderId="8" xfId="0" applyNumberFormat="1" applyFont="1" applyFill="1" applyBorder="1" applyAlignment="1">
      <alignment horizontal="right" vertical="center"/>
    </xf>
    <xf numFmtId="0" fontId="22" fillId="2" borderId="44" xfId="1" applyNumberFormat="1" applyFont="1" applyFill="1" applyBorder="1" applyAlignment="1" applyProtection="1">
      <alignment vertical="center"/>
    </xf>
    <xf numFmtId="0" fontId="22" fillId="2" borderId="1" xfId="1" applyNumberFormat="1" applyFont="1" applyFill="1" applyBorder="1" applyAlignment="1" applyProtection="1">
      <alignment horizontal="centerContinuous" vertical="center"/>
    </xf>
    <xf numFmtId="0" fontId="22" fillId="2" borderId="2" xfId="1" applyNumberFormat="1" applyFont="1" applyFill="1" applyBorder="1" applyAlignment="1" applyProtection="1">
      <alignment horizontal="centerContinuous" vertical="center"/>
    </xf>
    <xf numFmtId="0" fontId="22" fillId="2" borderId="1" xfId="1" applyNumberFormat="1" applyFont="1" applyFill="1" applyBorder="1" applyAlignment="1" applyProtection="1">
      <alignment vertical="center"/>
    </xf>
    <xf numFmtId="0" fontId="22" fillId="0" borderId="1" xfId="0" applyFont="1" applyBorder="1">
      <alignment vertical="center"/>
    </xf>
    <xf numFmtId="0" fontId="8" fillId="2" borderId="42" xfId="1" applyNumberFormat="1" applyFont="1" applyFill="1" applyBorder="1" applyAlignment="1" applyProtection="1">
      <alignment horizontal="centerContinuous" vertical="center" shrinkToFit="1"/>
    </xf>
    <xf numFmtId="0" fontId="8" fillId="2" borderId="43" xfId="1" applyNumberFormat="1" applyFont="1" applyFill="1" applyBorder="1" applyAlignment="1" applyProtection="1">
      <alignment vertical="center" shrinkToFit="1"/>
    </xf>
    <xf numFmtId="0" fontId="8" fillId="2" borderId="43" xfId="5" applyNumberFormat="1" applyFont="1" applyFill="1" applyBorder="1" applyAlignment="1" applyProtection="1">
      <alignment horizontal="centerContinuous" vertical="center" shrinkToFit="1"/>
    </xf>
    <xf numFmtId="0" fontId="8" fillId="2" borderId="43" xfId="1" applyNumberFormat="1" applyFont="1" applyFill="1" applyBorder="1" applyAlignment="1" applyProtection="1">
      <alignment horizontal="centerContinuous" vertical="center" shrinkToFit="1"/>
    </xf>
    <xf numFmtId="0" fontId="8" fillId="2" borderId="43" xfId="0" applyFont="1" applyFill="1" applyBorder="1" applyAlignment="1">
      <alignment horizontal="centerContinuous" vertical="center" shrinkToFit="1"/>
    </xf>
    <xf numFmtId="0" fontId="8" fillId="2" borderId="10" xfId="1" applyNumberFormat="1" applyFont="1" applyFill="1" applyBorder="1" applyAlignment="1" applyProtection="1">
      <alignment horizontal="centerContinuous" vertical="center"/>
    </xf>
    <xf numFmtId="0" fontId="22" fillId="2" borderId="2" xfId="1" applyNumberFormat="1" applyFont="1" applyFill="1" applyBorder="1" applyAlignment="1" applyProtection="1">
      <alignment vertical="center"/>
    </xf>
    <xf numFmtId="0" fontId="8" fillId="2" borderId="48" xfId="1" applyNumberFormat="1" applyFont="1" applyFill="1" applyBorder="1" applyAlignment="1" applyProtection="1">
      <alignment vertical="center"/>
    </xf>
    <xf numFmtId="0" fontId="8" fillId="2" borderId="48" xfId="1" applyNumberFormat="1" applyFont="1" applyFill="1" applyBorder="1" applyAlignment="1" applyProtection="1">
      <alignment vertical="center" shrinkToFit="1"/>
    </xf>
    <xf numFmtId="38" fontId="8" fillId="2" borderId="46" xfId="1" applyFont="1" applyFill="1" applyBorder="1" applyAlignment="1" applyProtection="1">
      <alignment vertical="center" shrinkToFit="1"/>
    </xf>
    <xf numFmtId="38" fontId="22" fillId="2" borderId="62" xfId="1" applyFont="1" applyFill="1" applyBorder="1" applyAlignment="1" applyProtection="1">
      <alignment vertical="center" shrinkToFit="1"/>
    </xf>
    <xf numFmtId="0" fontId="8" fillId="2" borderId="63" xfId="1" applyNumberFormat="1" applyFont="1" applyFill="1" applyBorder="1" applyAlignment="1" applyProtection="1">
      <alignment vertical="center" shrinkToFit="1"/>
    </xf>
    <xf numFmtId="0" fontId="8" fillId="2" borderId="16" xfId="1" applyNumberFormat="1" applyFont="1" applyFill="1" applyBorder="1" applyAlignment="1" applyProtection="1">
      <alignment vertical="center" shrinkToFit="1"/>
    </xf>
    <xf numFmtId="38" fontId="8" fillId="2" borderId="42" xfId="1" applyFont="1" applyFill="1" applyBorder="1" applyAlignment="1" applyProtection="1">
      <alignment horizontal="center" vertical="center" shrinkToFit="1"/>
    </xf>
    <xf numFmtId="0" fontId="8" fillId="2" borderId="45" xfId="1" applyNumberFormat="1" applyFont="1" applyFill="1" applyBorder="1" applyAlignment="1" applyProtection="1">
      <alignment vertical="center"/>
    </xf>
    <xf numFmtId="38" fontId="8" fillId="2" borderId="24" xfId="1" applyFont="1" applyFill="1" applyBorder="1" applyAlignment="1" applyProtection="1">
      <alignment vertical="center" shrinkToFit="1"/>
    </xf>
    <xf numFmtId="38" fontId="22" fillId="2" borderId="18" xfId="1" applyFont="1" applyFill="1" applyBorder="1" applyAlignment="1" applyProtection="1">
      <alignment vertical="center" shrinkToFit="1"/>
    </xf>
    <xf numFmtId="0" fontId="8" fillId="2" borderId="45" xfId="1" applyNumberFormat="1" applyFont="1" applyFill="1" applyBorder="1" applyAlignment="1" applyProtection="1">
      <alignment vertical="center" shrinkToFit="1"/>
    </xf>
    <xf numFmtId="38" fontId="8" fillId="2" borderId="64" xfId="1" applyFont="1" applyFill="1" applyBorder="1" applyAlignment="1" applyProtection="1">
      <alignment horizontal="center" vertical="center" shrinkToFit="1"/>
    </xf>
    <xf numFmtId="0" fontId="8" fillId="2" borderId="13" xfId="1" applyNumberFormat="1" applyFont="1" applyFill="1" applyBorder="1" applyAlignment="1" applyProtection="1">
      <alignment vertical="center"/>
    </xf>
    <xf numFmtId="38" fontId="8" fillId="2" borderId="17" xfId="1" applyFont="1" applyFill="1" applyBorder="1" applyAlignment="1" applyProtection="1">
      <alignment vertical="center" shrinkToFit="1"/>
    </xf>
    <xf numFmtId="0" fontId="8" fillId="2" borderId="13" xfId="1" applyNumberFormat="1" applyFont="1" applyFill="1" applyBorder="1" applyAlignment="1" applyProtection="1">
      <alignment vertical="center" shrinkToFit="1"/>
    </xf>
    <xf numFmtId="0" fontId="8" fillId="2" borderId="7" xfId="1" applyNumberFormat="1" applyFont="1" applyFill="1" applyBorder="1" applyAlignment="1" applyProtection="1">
      <alignment vertical="center"/>
    </xf>
    <xf numFmtId="0" fontId="8" fillId="2" borderId="7" xfId="1" applyNumberFormat="1" applyFont="1" applyFill="1" applyBorder="1" applyAlignment="1" applyProtection="1">
      <alignment vertical="center" shrinkToFit="1"/>
    </xf>
    <xf numFmtId="38" fontId="8" fillId="2" borderId="64" xfId="1" applyFont="1" applyFill="1" applyBorder="1" applyAlignment="1" applyProtection="1">
      <alignment horizontal="center" vertical="center" wrapText="1" shrinkToFit="1"/>
    </xf>
    <xf numFmtId="0" fontId="22" fillId="2" borderId="0" xfId="0" applyFont="1" applyFill="1">
      <alignment vertical="center"/>
    </xf>
    <xf numFmtId="0" fontId="8" fillId="2" borderId="0" xfId="1" applyNumberFormat="1" applyFont="1" applyFill="1" applyAlignment="1" applyProtection="1">
      <alignment vertical="center" shrinkToFit="1"/>
    </xf>
    <xf numFmtId="0" fontId="22" fillId="2" borderId="0" xfId="0" applyFont="1" applyFill="1" applyAlignment="1">
      <alignment vertical="center" shrinkToFit="1"/>
    </xf>
    <xf numFmtId="38" fontId="8" fillId="2" borderId="19" xfId="1" applyFont="1" applyFill="1" applyBorder="1" applyAlignment="1" applyProtection="1">
      <alignment vertical="center" shrinkToFit="1"/>
    </xf>
    <xf numFmtId="0" fontId="8" fillId="2" borderId="49" xfId="1" applyNumberFormat="1" applyFont="1" applyFill="1" applyBorder="1" applyAlignment="1" applyProtection="1">
      <alignment vertical="center"/>
    </xf>
    <xf numFmtId="0" fontId="8" fillId="2" borderId="0" xfId="1" applyNumberFormat="1" applyFont="1" applyFill="1" applyAlignment="1" applyProtection="1">
      <alignment vertical="center" wrapText="1"/>
    </xf>
    <xf numFmtId="0" fontId="8" fillId="2" borderId="25" xfId="1" applyNumberFormat="1" applyFont="1" applyFill="1" applyBorder="1" applyAlignment="1" applyProtection="1">
      <alignment vertical="center"/>
    </xf>
    <xf numFmtId="0" fontId="8" fillId="2" borderId="16" xfId="1" applyNumberFormat="1" applyFont="1" applyFill="1" applyBorder="1" applyAlignment="1" applyProtection="1">
      <alignment vertical="center"/>
    </xf>
    <xf numFmtId="0" fontId="8" fillId="2" borderId="0" xfId="1" applyNumberFormat="1" applyFont="1" applyFill="1" applyBorder="1" applyAlignment="1" applyProtection="1">
      <alignment vertical="center"/>
    </xf>
    <xf numFmtId="38" fontId="8" fillId="2" borderId="50" xfId="1" applyFont="1" applyFill="1" applyBorder="1" applyAlignment="1" applyProtection="1">
      <alignment vertical="center"/>
    </xf>
    <xf numFmtId="38" fontId="22" fillId="2" borderId="22" xfId="1" applyFont="1" applyFill="1" applyBorder="1" applyAlignment="1" applyProtection="1">
      <alignment vertical="center"/>
    </xf>
    <xf numFmtId="38" fontId="8" fillId="2" borderId="43" xfId="1" applyFont="1" applyFill="1" applyBorder="1" applyAlignment="1" applyProtection="1">
      <alignment horizontal="center" vertical="center" shrinkToFit="1"/>
    </xf>
    <xf numFmtId="0" fontId="8" fillId="2" borderId="4" xfId="6" applyNumberFormat="1" applyFont="1" applyFill="1" applyBorder="1" applyAlignment="1" applyProtection="1">
      <alignment vertical="center"/>
    </xf>
    <xf numFmtId="0" fontId="8" fillId="2" borderId="4" xfId="0" applyFont="1" applyFill="1" applyBorder="1">
      <alignment vertical="center"/>
    </xf>
    <xf numFmtId="0" fontId="8" fillId="2" borderId="5" xfId="6" applyNumberFormat="1" applyFont="1" applyFill="1" applyBorder="1" applyAlignment="1" applyProtection="1">
      <alignment vertical="center"/>
    </xf>
    <xf numFmtId="0" fontId="8" fillId="2" borderId="6" xfId="6" applyNumberFormat="1" applyFont="1" applyFill="1" applyBorder="1" applyAlignment="1" applyProtection="1">
      <alignment vertical="center"/>
    </xf>
    <xf numFmtId="0" fontId="8" fillId="2" borderId="4" xfId="7" applyFont="1" applyFill="1" applyBorder="1" applyAlignment="1">
      <alignment vertical="center"/>
    </xf>
    <xf numFmtId="0" fontId="8" fillId="2" borderId="5" xfId="7" applyFont="1" applyFill="1" applyBorder="1" applyAlignment="1">
      <alignment vertical="center"/>
    </xf>
    <xf numFmtId="0" fontId="8" fillId="2" borderId="5" xfId="1" applyNumberFormat="1" applyFont="1" applyFill="1" applyBorder="1" applyAlignment="1" applyProtection="1">
      <alignment vertical="center"/>
    </xf>
    <xf numFmtId="0" fontId="8" fillId="2" borderId="9" xfId="6" applyNumberFormat="1" applyFont="1" applyFill="1" applyBorder="1" applyAlignment="1" applyProtection="1">
      <alignment vertical="center"/>
    </xf>
    <xf numFmtId="0" fontId="8" fillId="2" borderId="8" xfId="6" applyNumberFormat="1" applyFont="1" applyFill="1" applyBorder="1" applyAlignment="1" applyProtection="1">
      <alignment vertical="center"/>
      <protection locked="0"/>
    </xf>
    <xf numFmtId="0" fontId="8" fillId="2" borderId="0" xfId="1" applyNumberFormat="1" applyFont="1" applyFill="1" applyAlignment="1" applyProtection="1">
      <alignment horizontal="right" vertical="center"/>
    </xf>
    <xf numFmtId="38" fontId="22" fillId="2" borderId="62" xfId="1" applyFont="1" applyFill="1" applyBorder="1" applyAlignment="1" applyProtection="1">
      <alignment vertical="center" shrinkToFit="1"/>
      <protection locked="0"/>
    </xf>
    <xf numFmtId="38" fontId="22" fillId="2" borderId="18" xfId="1" applyFont="1" applyFill="1" applyBorder="1" applyAlignment="1" applyProtection="1">
      <alignment vertical="center" shrinkToFit="1"/>
      <protection locked="0"/>
    </xf>
    <xf numFmtId="0" fontId="8" fillId="2" borderId="14" xfId="1" applyNumberFormat="1" applyFont="1" applyFill="1" applyBorder="1" applyAlignment="1" applyProtection="1">
      <alignment vertical="center"/>
    </xf>
    <xf numFmtId="38" fontId="22" fillId="2" borderId="20" xfId="1" applyFont="1" applyFill="1" applyBorder="1" applyAlignment="1" applyProtection="1">
      <alignment vertical="center" shrinkToFit="1"/>
    </xf>
    <xf numFmtId="0" fontId="8" fillId="2" borderId="21" xfId="1" applyNumberFormat="1" applyFont="1" applyFill="1" applyBorder="1" applyAlignment="1" applyProtection="1">
      <alignment vertical="center" shrinkToFit="1"/>
    </xf>
    <xf numFmtId="38" fontId="8" fillId="2" borderId="23" xfId="1" applyFont="1" applyFill="1" applyBorder="1" applyAlignment="1" applyProtection="1">
      <alignment vertical="center" shrinkToFit="1"/>
    </xf>
    <xf numFmtId="38" fontId="22" fillId="2" borderId="65" xfId="1" applyFont="1" applyFill="1" applyBorder="1" applyAlignment="1" applyProtection="1">
      <alignment vertical="center" shrinkToFit="1"/>
    </xf>
    <xf numFmtId="38" fontId="22" fillId="2" borderId="66" xfId="1" applyFont="1" applyFill="1" applyBorder="1" applyAlignment="1" applyProtection="1">
      <alignment vertical="center"/>
    </xf>
    <xf numFmtId="38" fontId="22" fillId="2" borderId="64" xfId="1" applyFont="1" applyFill="1" applyBorder="1" applyAlignment="1" applyProtection="1">
      <alignment horizontal="center" vertical="center" shrinkToFit="1"/>
    </xf>
    <xf numFmtId="38" fontId="5" fillId="2" borderId="64" xfId="1" applyFont="1" applyFill="1" applyBorder="1" applyAlignment="1" applyProtection="1">
      <alignment horizontal="center" vertical="center" wrapText="1" shrinkToFit="1"/>
    </xf>
    <xf numFmtId="38" fontId="22" fillId="2" borderId="65" xfId="1" applyFont="1" applyFill="1" applyBorder="1" applyAlignment="1" applyProtection="1">
      <alignment vertical="center" shrinkToFit="1"/>
      <protection locked="0"/>
    </xf>
    <xf numFmtId="0" fontId="8" fillId="2" borderId="11" xfId="1" applyNumberFormat="1" applyFont="1" applyFill="1" applyBorder="1" applyAlignment="1" applyProtection="1">
      <alignment vertical="center"/>
    </xf>
    <xf numFmtId="0" fontId="8" fillId="2" borderId="67" xfId="1" applyNumberFormat="1" applyFont="1" applyFill="1" applyBorder="1" applyAlignment="1" applyProtection="1">
      <alignment vertical="center"/>
    </xf>
    <xf numFmtId="38" fontId="22" fillId="2" borderId="43" xfId="1" applyFont="1" applyFill="1" applyBorder="1" applyAlignment="1" applyProtection="1">
      <alignment horizontal="center" vertical="center" shrinkToFit="1"/>
    </xf>
    <xf numFmtId="0" fontId="22" fillId="2" borderId="5" xfId="1" applyNumberFormat="1" applyFont="1" applyFill="1" applyBorder="1" applyAlignment="1" applyProtection="1">
      <alignment vertical="center"/>
    </xf>
    <xf numFmtId="0" fontId="40" fillId="0" borderId="45" xfId="8" applyFont="1" applyFill="1" applyBorder="1">
      <alignment vertical="center"/>
    </xf>
    <xf numFmtId="0" fontId="40" fillId="0" borderId="49" xfId="8" applyFont="1" applyFill="1" applyBorder="1">
      <alignment vertical="center"/>
    </xf>
    <xf numFmtId="0" fontId="22" fillId="2" borderId="0" xfId="1" applyNumberFormat="1" applyFont="1" applyFill="1" applyAlignment="1" applyProtection="1">
      <alignment vertical="center"/>
    </xf>
    <xf numFmtId="0" fontId="41" fillId="2" borderId="2" xfId="8" applyNumberFormat="1" applyFont="1" applyFill="1" applyBorder="1" applyAlignment="1" applyProtection="1">
      <alignment horizontal="left" vertical="center" indent="1"/>
    </xf>
    <xf numFmtId="0" fontId="8" fillId="2" borderId="68" xfId="1" applyNumberFormat="1" applyFont="1" applyFill="1" applyBorder="1" applyAlignment="1" applyProtection="1">
      <alignment vertical="center"/>
    </xf>
    <xf numFmtId="0" fontId="0" fillId="0" borderId="48" xfId="0" applyBorder="1">
      <alignment vertical="center"/>
    </xf>
    <xf numFmtId="0" fontId="0" fillId="0" borderId="46" xfId="0" applyBorder="1">
      <alignment vertical="center"/>
    </xf>
    <xf numFmtId="0" fontId="0" fillId="0" borderId="45" xfId="0" applyBorder="1">
      <alignment vertical="center"/>
    </xf>
    <xf numFmtId="0" fontId="0" fillId="0" borderId="17" xfId="0" applyBorder="1">
      <alignment vertical="center"/>
    </xf>
    <xf numFmtId="0" fontId="42" fillId="0" borderId="46" xfId="0" applyFont="1" applyBorder="1">
      <alignment vertical="center"/>
    </xf>
    <xf numFmtId="0" fontId="42" fillId="0" borderId="17" xfId="0" applyFont="1" applyBorder="1">
      <alignment vertical="center"/>
    </xf>
    <xf numFmtId="38" fontId="42" fillId="0" borderId="46" xfId="1" applyFont="1" applyFill="1" applyBorder="1">
      <alignment vertical="center"/>
    </xf>
    <xf numFmtId="38" fontId="42" fillId="0" borderId="17" xfId="1" applyFont="1" applyFill="1" applyBorder="1">
      <alignment vertical="center"/>
    </xf>
    <xf numFmtId="0" fontId="0" fillId="0" borderId="69" xfId="0" applyBorder="1">
      <alignment vertical="center"/>
    </xf>
    <xf numFmtId="0" fontId="0" fillId="0" borderId="15" xfId="0" applyBorder="1">
      <alignment vertical="center"/>
    </xf>
    <xf numFmtId="0" fontId="22" fillId="2" borderId="14" xfId="1" applyNumberFormat="1" applyFont="1" applyFill="1" applyBorder="1" applyAlignment="1" applyProtection="1">
      <alignment vertical="center"/>
    </xf>
    <xf numFmtId="0" fontId="41" fillId="2" borderId="66" xfId="8" applyNumberFormat="1" applyFont="1" applyFill="1" applyBorder="1" applyAlignment="1" applyProtection="1">
      <alignment horizontal="left" vertical="center" indent="1"/>
    </xf>
    <xf numFmtId="0" fontId="22" fillId="2" borderId="66" xfId="1" applyNumberFormat="1" applyFont="1" applyFill="1" applyBorder="1" applyAlignment="1" applyProtection="1">
      <alignment vertical="center"/>
    </xf>
    <xf numFmtId="38" fontId="22" fillId="2" borderId="66" xfId="1" applyFont="1" applyFill="1" applyBorder="1" applyAlignment="1" applyProtection="1">
      <alignment horizontal="center" vertical="center"/>
    </xf>
    <xf numFmtId="0" fontId="22" fillId="2" borderId="11" xfId="1" applyNumberFormat="1" applyFont="1" applyFill="1" applyBorder="1" applyAlignment="1" applyProtection="1">
      <alignment vertical="center"/>
    </xf>
    <xf numFmtId="0" fontId="0" fillId="0" borderId="17" xfId="0" applyBorder="1" applyAlignment="1">
      <alignment vertical="center" shrinkToFit="1"/>
    </xf>
    <xf numFmtId="0" fontId="0" fillId="0" borderId="46" xfId="0" applyBorder="1" applyAlignment="1">
      <alignment vertical="center" shrinkToFit="1"/>
    </xf>
    <xf numFmtId="0" fontId="0" fillId="0" borderId="48" xfId="0" applyBorder="1" applyAlignment="1">
      <alignment vertical="center" shrinkToFit="1"/>
    </xf>
    <xf numFmtId="0" fontId="0" fillId="0" borderId="69" xfId="0" applyBorder="1" applyAlignment="1">
      <alignment vertical="center" shrinkToFit="1"/>
    </xf>
    <xf numFmtId="0" fontId="0" fillId="0" borderId="15" xfId="0" applyBorder="1" applyAlignment="1">
      <alignment vertical="center" shrinkToFit="1"/>
    </xf>
    <xf numFmtId="0" fontId="8" fillId="2" borderId="9" xfId="1" applyNumberFormat="1" applyFont="1" applyFill="1" applyBorder="1" applyAlignment="1" applyProtection="1">
      <alignment vertical="center"/>
    </xf>
    <xf numFmtId="0" fontId="22" fillId="2" borderId="67" xfId="1" applyNumberFormat="1" applyFont="1" applyFill="1" applyBorder="1" applyAlignment="1" applyProtection="1">
      <alignment vertical="center"/>
    </xf>
    <xf numFmtId="0" fontId="0" fillId="0" borderId="45" xfId="0" applyBorder="1" applyAlignment="1">
      <alignment vertical="center" shrinkToFit="1"/>
    </xf>
    <xf numFmtId="0" fontId="8" fillId="2" borderId="14" xfId="1" applyNumberFormat="1" applyFont="1" applyFill="1" applyBorder="1" applyAlignment="1" applyProtection="1">
      <alignment vertical="center" shrinkToFit="1"/>
    </xf>
    <xf numFmtId="0" fontId="0" fillId="0" borderId="0" xfId="0" applyAlignment="1">
      <alignment vertical="center" shrinkToFit="1"/>
    </xf>
    <xf numFmtId="0" fontId="0" fillId="0" borderId="13" xfId="0" applyBorder="1">
      <alignment vertical="center"/>
    </xf>
    <xf numFmtId="38" fontId="22" fillId="2" borderId="66" xfId="1" applyFont="1" applyFill="1" applyBorder="1" applyAlignment="1" applyProtection="1">
      <alignment horizontal="center" vertical="center" wrapText="1"/>
    </xf>
    <xf numFmtId="0" fontId="22" fillId="2" borderId="26" xfId="1" applyNumberFormat="1" applyFont="1" applyFill="1" applyBorder="1" applyAlignment="1" applyProtection="1">
      <alignment vertical="center"/>
    </xf>
    <xf numFmtId="0" fontId="10" fillId="0" borderId="31" xfId="4" applyFont="1" applyBorder="1" applyAlignment="1">
      <alignment horizontal="center" vertical="center"/>
    </xf>
    <xf numFmtId="176" fontId="13" fillId="6" borderId="33" xfId="4" applyNumberFormat="1" applyFont="1" applyFill="1" applyBorder="1" applyAlignment="1" applyProtection="1">
      <alignment horizontal="center" vertical="center"/>
      <protection locked="0"/>
    </xf>
    <xf numFmtId="176" fontId="13" fillId="6" borderId="34" xfId="4" applyNumberFormat="1" applyFont="1" applyFill="1" applyBorder="1" applyAlignment="1" applyProtection="1">
      <alignment horizontal="center" vertical="center"/>
      <protection locked="0"/>
    </xf>
    <xf numFmtId="38" fontId="17" fillId="0" borderId="42" xfId="5" applyFont="1" applyFill="1" applyBorder="1" applyAlignment="1" applyProtection="1">
      <alignment horizontal="center" vertical="center"/>
    </xf>
    <xf numFmtId="38" fontId="17" fillId="0" borderId="43" xfId="5" applyFont="1" applyFill="1" applyBorder="1" applyAlignment="1" applyProtection="1">
      <alignment horizontal="center" vertical="center"/>
    </xf>
    <xf numFmtId="38" fontId="21" fillId="0" borderId="1" xfId="5" applyFont="1" applyFill="1" applyBorder="1" applyAlignment="1" applyProtection="1">
      <alignment horizontal="center" vertical="center"/>
    </xf>
    <xf numFmtId="38" fontId="21" fillId="0" borderId="3" xfId="5" applyFont="1" applyFill="1" applyBorder="1" applyAlignment="1" applyProtection="1">
      <alignment horizontal="center" vertical="center"/>
    </xf>
    <xf numFmtId="0" fontId="21" fillId="0" borderId="56" xfId="2" applyFont="1" applyBorder="1" applyAlignment="1">
      <alignment horizontal="center" vertical="center" wrapText="1"/>
    </xf>
    <xf numFmtId="0" fontId="21" fillId="0" borderId="58" xfId="2" applyFont="1" applyBorder="1" applyAlignment="1">
      <alignment horizontal="center" vertical="center" wrapText="1"/>
    </xf>
    <xf numFmtId="0" fontId="21" fillId="0" borderId="57" xfId="2" applyFont="1" applyBorder="1" applyAlignment="1">
      <alignment horizontal="center" vertical="center" wrapText="1"/>
    </xf>
    <xf numFmtId="0" fontId="21" fillId="0" borderId="59" xfId="2" applyFont="1" applyBorder="1" applyAlignment="1">
      <alignment horizontal="center" vertical="center" wrapText="1"/>
    </xf>
    <xf numFmtId="0" fontId="21" fillId="0" borderId="61" xfId="2" applyFont="1" applyBorder="1" applyAlignment="1">
      <alignment horizontal="center" vertical="center" wrapText="1"/>
    </xf>
    <xf numFmtId="0" fontId="21" fillId="0" borderId="60" xfId="2" applyFont="1" applyBorder="1" applyAlignment="1">
      <alignment horizontal="center" vertical="center" wrapText="1"/>
    </xf>
    <xf numFmtId="180" fontId="30" fillId="0" borderId="56" xfId="5" applyNumberFormat="1" applyFont="1" applyFill="1" applyBorder="1" applyAlignment="1" applyProtection="1">
      <alignment horizontal="center" vertical="center"/>
    </xf>
    <xf numFmtId="180" fontId="30" fillId="0" borderId="57" xfId="5" applyNumberFormat="1" applyFont="1" applyFill="1" applyBorder="1" applyAlignment="1" applyProtection="1">
      <alignment horizontal="center" vertical="center"/>
    </xf>
    <xf numFmtId="180" fontId="30" fillId="0" borderId="59" xfId="5" applyNumberFormat="1" applyFont="1" applyFill="1" applyBorder="1" applyAlignment="1" applyProtection="1">
      <alignment horizontal="center" vertical="center"/>
    </xf>
    <xf numFmtId="180" fontId="30" fillId="0" borderId="60" xfId="5" applyNumberFormat="1" applyFont="1" applyFill="1" applyBorder="1" applyAlignment="1" applyProtection="1">
      <alignment horizontal="center" vertical="center"/>
    </xf>
    <xf numFmtId="0" fontId="21" fillId="0" borderId="1" xfId="2" applyFont="1" applyBorder="1" applyAlignment="1">
      <alignment horizontal="center" vertical="center"/>
    </xf>
    <xf numFmtId="0" fontId="21" fillId="0" borderId="3" xfId="2" applyFont="1" applyBorder="1" applyAlignment="1">
      <alignment horizontal="center" vertical="center"/>
    </xf>
    <xf numFmtId="0" fontId="21" fillId="0" borderId="57" xfId="2" applyFont="1" applyBorder="1" applyAlignment="1">
      <alignment horizontal="center" vertical="center"/>
    </xf>
    <xf numFmtId="0" fontId="21" fillId="0" borderId="59" xfId="2" applyFont="1" applyBorder="1" applyAlignment="1">
      <alignment horizontal="center" vertical="center"/>
    </xf>
    <xf numFmtId="0" fontId="21" fillId="0" borderId="60" xfId="2" applyFont="1" applyBorder="1" applyAlignment="1">
      <alignment horizontal="center" vertical="center"/>
    </xf>
    <xf numFmtId="179" fontId="31" fillId="0" borderId="56" xfId="2" applyNumberFormat="1" applyFont="1" applyBorder="1" applyAlignment="1">
      <alignment horizontal="center" vertical="center" wrapText="1"/>
    </xf>
    <xf numFmtId="0" fontId="31" fillId="0" borderId="58" xfId="2" applyFont="1" applyBorder="1" applyAlignment="1">
      <alignment horizontal="center" vertical="center" wrapText="1"/>
    </xf>
    <xf numFmtId="0" fontId="31" fillId="0" borderId="57" xfId="2" applyFont="1" applyBorder="1" applyAlignment="1">
      <alignment horizontal="center" vertical="center" wrapText="1"/>
    </xf>
    <xf numFmtId="0" fontId="31" fillId="0" borderId="59" xfId="2" applyFont="1" applyBorder="1" applyAlignment="1">
      <alignment horizontal="center" vertical="center" wrapText="1"/>
    </xf>
    <xf numFmtId="0" fontId="31" fillId="0" borderId="61" xfId="2" applyFont="1" applyBorder="1" applyAlignment="1">
      <alignment horizontal="center" vertical="center" wrapText="1"/>
    </xf>
    <xf numFmtId="0" fontId="31" fillId="0" borderId="60" xfId="2" applyFont="1" applyBorder="1" applyAlignment="1">
      <alignment horizontal="center" vertical="center" wrapText="1"/>
    </xf>
    <xf numFmtId="38" fontId="21" fillId="0" borderId="2" xfId="5" applyFont="1" applyFill="1" applyBorder="1" applyAlignment="1" applyProtection="1">
      <alignment horizontal="center" vertical="center"/>
    </xf>
    <xf numFmtId="0" fontId="38" fillId="2" borderId="4" xfId="8" quotePrefix="1" applyNumberFormat="1" applyFont="1" applyFill="1" applyBorder="1" applyAlignment="1" applyProtection="1">
      <alignment horizontal="right" vertical="center" indent="1"/>
    </xf>
    <xf numFmtId="0" fontId="33" fillId="2" borderId="5" xfId="0" applyFont="1" applyFill="1" applyBorder="1" applyAlignment="1">
      <alignment horizontal="right" vertical="center" indent="1"/>
    </xf>
    <xf numFmtId="0" fontId="33" fillId="2" borderId="6" xfId="0" applyFont="1" applyFill="1" applyBorder="1" applyAlignment="1">
      <alignment horizontal="right" vertical="center" indent="1"/>
    </xf>
    <xf numFmtId="0" fontId="33" fillId="2" borderId="9" xfId="0" applyFont="1" applyFill="1" applyBorder="1" applyAlignment="1">
      <alignment horizontal="right" vertical="center" indent="1"/>
    </xf>
    <xf numFmtId="0" fontId="33" fillId="2" borderId="8" xfId="0" applyFont="1" applyFill="1" applyBorder="1" applyAlignment="1">
      <alignment horizontal="right" vertical="center" indent="1"/>
    </xf>
    <xf numFmtId="0" fontId="33" fillId="2" borderId="10" xfId="0" applyFont="1" applyFill="1" applyBorder="1" applyAlignment="1">
      <alignment horizontal="right" vertical="center" indent="1"/>
    </xf>
    <xf numFmtId="181" fontId="38" fillId="2" borderId="4" xfId="8" quotePrefix="1" applyNumberFormat="1" applyFont="1" applyFill="1" applyBorder="1" applyAlignment="1" applyProtection="1">
      <alignment horizontal="right" vertical="center" indent="1"/>
    </xf>
    <xf numFmtId="181" fontId="33" fillId="2" borderId="5" xfId="0" applyNumberFormat="1" applyFont="1" applyFill="1" applyBorder="1" applyAlignment="1">
      <alignment horizontal="right" vertical="center" indent="1"/>
    </xf>
    <xf numFmtId="181" fontId="33" fillId="2" borderId="6" xfId="0" applyNumberFormat="1" applyFont="1" applyFill="1" applyBorder="1" applyAlignment="1">
      <alignment horizontal="right" vertical="center" indent="1"/>
    </xf>
    <xf numFmtId="181" fontId="33" fillId="2" borderId="9" xfId="0" applyNumberFormat="1" applyFont="1" applyFill="1" applyBorder="1" applyAlignment="1">
      <alignment horizontal="right" vertical="center" indent="1"/>
    </xf>
    <xf numFmtId="181" fontId="33" fillId="2" borderId="8" xfId="0" applyNumberFormat="1" applyFont="1" applyFill="1" applyBorder="1" applyAlignment="1">
      <alignment horizontal="right" vertical="center" indent="1"/>
    </xf>
    <xf numFmtId="181" fontId="33" fillId="2" borderId="10" xfId="0" applyNumberFormat="1" applyFont="1" applyFill="1" applyBorder="1" applyAlignment="1">
      <alignment horizontal="right" vertical="center" indent="1"/>
    </xf>
    <xf numFmtId="0" fontId="33" fillId="2" borderId="4" xfId="0" quotePrefix="1" applyFont="1" applyFill="1" applyBorder="1" applyAlignment="1" applyProtection="1">
      <alignment horizontal="right" vertical="center" indent="1"/>
      <protection locked="0"/>
    </xf>
    <xf numFmtId="0" fontId="33" fillId="2" borderId="5" xfId="0" applyFont="1" applyFill="1" applyBorder="1" applyAlignment="1" applyProtection="1">
      <alignment horizontal="right" vertical="center" indent="1"/>
      <protection locked="0"/>
    </xf>
    <xf numFmtId="0" fontId="33" fillId="2" borderId="6" xfId="0" applyFont="1" applyFill="1" applyBorder="1" applyAlignment="1" applyProtection="1">
      <alignment horizontal="right" vertical="center" indent="1"/>
      <protection locked="0"/>
    </xf>
    <xf numFmtId="0" fontId="33" fillId="2" borderId="9" xfId="0" applyFont="1" applyFill="1" applyBorder="1" applyAlignment="1" applyProtection="1">
      <alignment horizontal="right" vertical="center" indent="1"/>
      <protection locked="0"/>
    </xf>
    <xf numFmtId="0" fontId="33" fillId="2" borderId="8" xfId="0" applyFont="1" applyFill="1" applyBorder="1" applyAlignment="1" applyProtection="1">
      <alignment horizontal="right" vertical="center" indent="1"/>
      <protection locked="0"/>
    </xf>
    <xf numFmtId="0" fontId="33" fillId="2" borderId="10" xfId="0" applyFont="1" applyFill="1" applyBorder="1" applyAlignment="1" applyProtection="1">
      <alignment horizontal="right" vertical="center" indent="1"/>
      <protection locked="0"/>
    </xf>
    <xf numFmtId="182" fontId="11" fillId="2" borderId="8" xfId="0" applyNumberFormat="1" applyFont="1" applyFill="1" applyBorder="1" applyAlignment="1">
      <alignment horizontal="right" vertical="center"/>
    </xf>
    <xf numFmtId="182" fontId="11" fillId="2" borderId="10" xfId="0" applyNumberFormat="1" applyFont="1" applyFill="1" applyBorder="1" applyAlignment="1">
      <alignment horizontal="right" vertical="center"/>
    </xf>
    <xf numFmtId="0" fontId="8" fillId="2" borderId="4" xfId="0" applyFont="1" applyFill="1" applyBorder="1">
      <alignment vertical="center"/>
    </xf>
    <xf numFmtId="0" fontId="8" fillId="2" borderId="5" xfId="0" applyFont="1" applyFill="1" applyBorder="1">
      <alignment vertical="center"/>
    </xf>
    <xf numFmtId="0" fontId="8" fillId="2" borderId="9" xfId="6" applyNumberFormat="1" applyFont="1" applyFill="1" applyBorder="1" applyAlignment="1" applyProtection="1">
      <alignment horizontal="right" vertical="center"/>
      <protection locked="0"/>
    </xf>
    <xf numFmtId="0" fontId="8" fillId="2" borderId="8" xfId="6" applyNumberFormat="1" applyFont="1" applyFill="1" applyBorder="1" applyAlignment="1" applyProtection="1">
      <alignment horizontal="right" vertical="center"/>
      <protection locked="0"/>
    </xf>
    <xf numFmtId="0" fontId="8" fillId="2" borderId="10" xfId="6" applyNumberFormat="1" applyFont="1" applyFill="1" applyBorder="1" applyAlignment="1" applyProtection="1">
      <alignment horizontal="right" vertical="center"/>
      <protection locked="0"/>
    </xf>
    <xf numFmtId="182" fontId="8" fillId="2" borderId="9" xfId="0" applyNumberFormat="1" applyFont="1" applyFill="1" applyBorder="1" applyAlignment="1" applyProtection="1">
      <alignment horizontal="right" vertical="center"/>
      <protection locked="0"/>
    </xf>
    <xf numFmtId="182" fontId="8" fillId="2" borderId="8" xfId="0" applyNumberFormat="1" applyFont="1" applyFill="1" applyBorder="1" applyAlignment="1" applyProtection="1">
      <alignment horizontal="right" vertical="center"/>
      <protection locked="0"/>
    </xf>
    <xf numFmtId="182" fontId="8" fillId="2" borderId="10" xfId="0" applyNumberFormat="1" applyFont="1" applyFill="1" applyBorder="1" applyAlignment="1" applyProtection="1">
      <alignment horizontal="right" vertical="center"/>
      <protection locked="0"/>
    </xf>
    <xf numFmtId="182" fontId="38" fillId="2" borderId="4" xfId="8" applyNumberFormat="1" applyFont="1" applyFill="1" applyBorder="1" applyAlignment="1" applyProtection="1">
      <alignment horizontal="right" vertical="center"/>
    </xf>
    <xf numFmtId="182" fontId="33" fillId="2" borderId="5" xfId="0" applyNumberFormat="1" applyFont="1" applyFill="1" applyBorder="1" applyAlignment="1">
      <alignment horizontal="right" vertical="center"/>
    </xf>
    <xf numFmtId="182" fontId="33" fillId="2" borderId="6" xfId="0" applyNumberFormat="1" applyFont="1" applyFill="1" applyBorder="1" applyAlignment="1">
      <alignment horizontal="right" vertical="center"/>
    </xf>
    <xf numFmtId="182" fontId="33" fillId="2" borderId="9" xfId="0" applyNumberFormat="1" applyFont="1" applyFill="1" applyBorder="1" applyAlignment="1">
      <alignment horizontal="right" vertical="center"/>
    </xf>
    <xf numFmtId="182" fontId="33" fillId="2" borderId="8" xfId="0" applyNumberFormat="1" applyFont="1" applyFill="1" applyBorder="1" applyAlignment="1">
      <alignment horizontal="right" vertical="center"/>
    </xf>
    <xf numFmtId="182" fontId="33" fillId="2" borderId="10" xfId="0" applyNumberFormat="1" applyFont="1" applyFill="1" applyBorder="1" applyAlignment="1">
      <alignment horizontal="right" vertical="center"/>
    </xf>
    <xf numFmtId="182" fontId="34" fillId="2" borderId="5" xfId="0" applyNumberFormat="1" applyFont="1" applyFill="1" applyBorder="1" applyAlignment="1">
      <alignment horizontal="right" vertical="center"/>
    </xf>
    <xf numFmtId="182" fontId="34" fillId="2" borderId="6" xfId="0" applyNumberFormat="1" applyFont="1" applyFill="1" applyBorder="1" applyAlignment="1">
      <alignment horizontal="right" vertical="center"/>
    </xf>
    <xf numFmtId="182" fontId="34" fillId="2" borderId="9" xfId="0" applyNumberFormat="1" applyFont="1" applyFill="1" applyBorder="1" applyAlignment="1">
      <alignment horizontal="right" vertical="center"/>
    </xf>
    <xf numFmtId="182" fontId="34" fillId="2" borderId="8" xfId="0" applyNumberFormat="1" applyFont="1" applyFill="1" applyBorder="1" applyAlignment="1">
      <alignment horizontal="right" vertical="center"/>
    </xf>
    <xf numFmtId="182" fontId="34" fillId="2" borderId="10" xfId="0" applyNumberFormat="1" applyFont="1" applyFill="1" applyBorder="1" applyAlignment="1">
      <alignment horizontal="right" vertical="center"/>
    </xf>
    <xf numFmtId="182" fontId="38" fillId="2" borderId="5" xfId="8" applyNumberFormat="1" applyFont="1" applyFill="1" applyBorder="1" applyAlignment="1" applyProtection="1">
      <alignment horizontal="right" vertical="center"/>
    </xf>
    <xf numFmtId="182" fontId="35" fillId="2" borderId="5" xfId="0" applyNumberFormat="1" applyFont="1" applyFill="1" applyBorder="1" applyAlignment="1">
      <alignment horizontal="right" vertical="center"/>
    </xf>
    <xf numFmtId="182" fontId="35" fillId="2" borderId="8" xfId="0" applyNumberFormat="1" applyFont="1" applyFill="1" applyBorder="1" applyAlignment="1">
      <alignment horizontal="right" vertical="center"/>
    </xf>
    <xf numFmtId="182" fontId="11" fillId="2" borderId="5" xfId="0" applyNumberFormat="1" applyFont="1" applyFill="1" applyBorder="1" applyAlignment="1">
      <alignment horizontal="right" vertical="center"/>
    </xf>
    <xf numFmtId="182" fontId="11" fillId="2" borderId="6" xfId="0" applyNumberFormat="1" applyFont="1" applyFill="1" applyBorder="1" applyAlignment="1">
      <alignment horizontal="right" vertical="center"/>
    </xf>
  </cellXfs>
  <cellStyles count="9">
    <cellStyle name="ハイパーリンク" xfId="8" builtinId="8"/>
    <cellStyle name="桁区切り" xfId="1" builtinId="6"/>
    <cellStyle name="桁区切り 2" xfId="5" xr:uid="{00000000-0005-0000-0000-000002000000}"/>
    <cellStyle name="桁区切り 3" xfId="6" xr:uid="{00000000-0005-0000-0000-000003000000}"/>
    <cellStyle name="標準" xfId="0" builtinId="0"/>
    <cellStyle name="標準 2 2" xfId="3" xr:uid="{00000000-0005-0000-0000-000005000000}"/>
    <cellStyle name="標準 3 2" xfId="2" xr:uid="{00000000-0005-0000-0000-000006000000}"/>
    <cellStyle name="標準 7" xfId="7" xr:uid="{00000000-0005-0000-0000-000007000000}"/>
    <cellStyle name="標準_s0811" xfId="4" xr:uid="{00000000-0005-0000-0000-000009000000}"/>
  </cellStyles>
  <dxfs count="401">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ill>
        <patternFill>
          <bgColor indexed="10"/>
        </patternFill>
      </fill>
    </dxf>
    <dxf>
      <font>
        <color indexed="16"/>
      </font>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09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24</xdr:col>
      <xdr:colOff>0</xdr:colOff>
      <xdr:row>4</xdr:row>
      <xdr:rowOff>0</xdr:rowOff>
    </xdr:from>
    <xdr:to>
      <xdr:col>27</xdr:col>
      <xdr:colOff>1</xdr:colOff>
      <xdr:row>6</xdr:row>
      <xdr:rowOff>1</xdr:rowOff>
    </xdr:to>
    <xdr:sp macro=""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12439650" y="781050"/>
          <a:ext cx="1619251"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0F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0F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0F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0F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0F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0F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24</xdr:col>
      <xdr:colOff>0</xdr:colOff>
      <xdr:row>4</xdr:row>
      <xdr:rowOff>0</xdr:rowOff>
    </xdr:from>
    <xdr:to>
      <xdr:col>27</xdr:col>
      <xdr:colOff>1</xdr:colOff>
      <xdr:row>6</xdr:row>
      <xdr:rowOff>1</xdr:rowOff>
    </xdr:to>
    <xdr:sp macro="" textlink="">
      <xdr:nvSpPr>
        <xdr:cNvPr id="11" name="テキスト ボックス 10">
          <a:extLst>
            <a:ext uri="{FF2B5EF4-FFF2-40B4-BE49-F238E27FC236}">
              <a16:creationId xmlns:a16="http://schemas.microsoft.com/office/drawing/2014/main" id="{00000000-0008-0000-0F00-00000B000000}"/>
            </a:ext>
          </a:extLst>
        </xdr:cNvPr>
        <xdr:cNvSpPr txBox="1"/>
      </xdr:nvSpPr>
      <xdr:spPr>
        <a:xfrm>
          <a:off x="12439650" y="781050"/>
          <a:ext cx="1619251"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10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10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10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10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24</xdr:col>
      <xdr:colOff>0</xdr:colOff>
      <xdr:row>4</xdr:row>
      <xdr:rowOff>0</xdr:rowOff>
    </xdr:from>
    <xdr:to>
      <xdr:col>27</xdr:col>
      <xdr:colOff>1</xdr:colOff>
      <xdr:row>6</xdr:row>
      <xdr:rowOff>1</xdr:rowOff>
    </xdr:to>
    <xdr:sp macro="" textlink="">
      <xdr:nvSpPr>
        <xdr:cNvPr id="11" name="テキスト ボックス 10">
          <a:extLst>
            <a:ext uri="{FF2B5EF4-FFF2-40B4-BE49-F238E27FC236}">
              <a16:creationId xmlns:a16="http://schemas.microsoft.com/office/drawing/2014/main" id="{00000000-0008-0000-1000-00000B000000}"/>
            </a:ext>
          </a:extLst>
        </xdr:cNvPr>
        <xdr:cNvSpPr txBox="1"/>
      </xdr:nvSpPr>
      <xdr:spPr>
        <a:xfrm>
          <a:off x="12439650" y="781050"/>
          <a:ext cx="1619251"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11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11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11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11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11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11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11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24</xdr:col>
      <xdr:colOff>0</xdr:colOff>
      <xdr:row>4</xdr:row>
      <xdr:rowOff>0</xdr:rowOff>
    </xdr:from>
    <xdr:to>
      <xdr:col>27</xdr:col>
      <xdr:colOff>1</xdr:colOff>
      <xdr:row>6</xdr:row>
      <xdr:rowOff>1</xdr:rowOff>
    </xdr:to>
    <xdr:sp macro="" textlink="">
      <xdr:nvSpPr>
        <xdr:cNvPr id="11" name="テキスト ボックス 10">
          <a:extLst>
            <a:ext uri="{FF2B5EF4-FFF2-40B4-BE49-F238E27FC236}">
              <a16:creationId xmlns:a16="http://schemas.microsoft.com/office/drawing/2014/main" id="{00000000-0008-0000-1100-00000B000000}"/>
            </a:ext>
          </a:extLst>
        </xdr:cNvPr>
        <xdr:cNvSpPr txBox="1"/>
      </xdr:nvSpPr>
      <xdr:spPr>
        <a:xfrm>
          <a:off x="12439650" y="781050"/>
          <a:ext cx="1619251"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12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12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12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12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12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12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24</xdr:col>
      <xdr:colOff>0</xdr:colOff>
      <xdr:row>4</xdr:row>
      <xdr:rowOff>0</xdr:rowOff>
    </xdr:from>
    <xdr:to>
      <xdr:col>27</xdr:col>
      <xdr:colOff>1</xdr:colOff>
      <xdr:row>6</xdr:row>
      <xdr:rowOff>1</xdr:rowOff>
    </xdr:to>
    <xdr:sp macro="" textlink="">
      <xdr:nvSpPr>
        <xdr:cNvPr id="11" name="テキスト ボックス 10">
          <a:extLst>
            <a:ext uri="{FF2B5EF4-FFF2-40B4-BE49-F238E27FC236}">
              <a16:creationId xmlns:a16="http://schemas.microsoft.com/office/drawing/2014/main" id="{00000000-0008-0000-1200-00000B000000}"/>
            </a:ext>
          </a:extLst>
        </xdr:cNvPr>
        <xdr:cNvSpPr txBox="1"/>
      </xdr:nvSpPr>
      <xdr:spPr>
        <a:xfrm>
          <a:off x="12439650" y="781050"/>
          <a:ext cx="1619251"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0A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0A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0A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24</xdr:col>
      <xdr:colOff>0</xdr:colOff>
      <xdr:row>4</xdr:row>
      <xdr:rowOff>0</xdr:rowOff>
    </xdr:from>
    <xdr:to>
      <xdr:col>27</xdr:col>
      <xdr:colOff>1</xdr:colOff>
      <xdr:row>6</xdr:row>
      <xdr:rowOff>1</xdr:rowOff>
    </xdr:to>
    <xdr:sp macro="" textlink="">
      <xdr:nvSpPr>
        <xdr:cNvPr id="11" name="テキスト ボックス 10">
          <a:extLst>
            <a:ext uri="{FF2B5EF4-FFF2-40B4-BE49-F238E27FC236}">
              <a16:creationId xmlns:a16="http://schemas.microsoft.com/office/drawing/2014/main" id="{00000000-0008-0000-0A00-00000B000000}"/>
            </a:ext>
          </a:extLst>
        </xdr:cNvPr>
        <xdr:cNvSpPr txBox="1"/>
      </xdr:nvSpPr>
      <xdr:spPr>
        <a:xfrm>
          <a:off x="12439650" y="781050"/>
          <a:ext cx="1619251"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twoCellAnchor>
    <xdr:from>
      <xdr:col>8</xdr:col>
      <xdr:colOff>0</xdr:colOff>
      <xdr:row>14</xdr:row>
      <xdr:rowOff>0</xdr:rowOff>
    </xdr:from>
    <xdr:to>
      <xdr:col>8</xdr:col>
      <xdr:colOff>216000</xdr:colOff>
      <xdr:row>14</xdr:row>
      <xdr:rowOff>209550</xdr:rowOff>
    </xdr:to>
    <xdr:sp macro="" textlink="">
      <xdr:nvSpPr>
        <xdr:cNvPr id="12" name="txtBad1">
          <a:extLst>
            <a:ext uri="{FF2B5EF4-FFF2-40B4-BE49-F238E27FC236}">
              <a16:creationId xmlns:a16="http://schemas.microsoft.com/office/drawing/2014/main" id="{00000000-0008-0000-0A00-00000C000000}"/>
            </a:ext>
          </a:extLst>
        </xdr:cNvPr>
        <xdr:cNvSpPr txBox="1">
          <a:spLocks noChangeArrowheads="1"/>
        </xdr:cNvSpPr>
      </xdr:nvSpPr>
      <xdr:spPr bwMode="auto">
        <a:xfrm>
          <a:off x="3933265" y="2790265"/>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月祝</a:t>
          </a:r>
        </a:p>
      </xdr:txBody>
    </xdr:sp>
    <xdr:clientData/>
  </xdr:twoCellAnchor>
  <xdr:twoCellAnchor>
    <xdr:from>
      <xdr:col>24</xdr:col>
      <xdr:colOff>0</xdr:colOff>
      <xdr:row>19</xdr:row>
      <xdr:rowOff>0</xdr:rowOff>
    </xdr:from>
    <xdr:to>
      <xdr:col>24</xdr:col>
      <xdr:colOff>216000</xdr:colOff>
      <xdr:row>19</xdr:row>
      <xdr:rowOff>209550</xdr:rowOff>
    </xdr:to>
    <xdr:sp macro="" textlink="">
      <xdr:nvSpPr>
        <xdr:cNvPr id="13" name="txtBad1">
          <a:extLst>
            <a:ext uri="{FF2B5EF4-FFF2-40B4-BE49-F238E27FC236}">
              <a16:creationId xmlns:a16="http://schemas.microsoft.com/office/drawing/2014/main" id="{00000000-0008-0000-0A00-00000D000000}"/>
            </a:ext>
          </a:extLst>
        </xdr:cNvPr>
        <xdr:cNvSpPr txBox="1">
          <a:spLocks noChangeArrowheads="1"/>
        </xdr:cNvSpPr>
      </xdr:nvSpPr>
      <xdr:spPr bwMode="auto">
        <a:xfrm>
          <a:off x="12404912" y="3854824"/>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月祝</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0B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0B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0B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0B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24</xdr:col>
      <xdr:colOff>0</xdr:colOff>
      <xdr:row>4</xdr:row>
      <xdr:rowOff>0</xdr:rowOff>
    </xdr:from>
    <xdr:to>
      <xdr:col>27</xdr:col>
      <xdr:colOff>1</xdr:colOff>
      <xdr:row>6</xdr:row>
      <xdr:rowOff>1</xdr:rowOff>
    </xdr:to>
    <xdr:sp macro="" textlink="">
      <xdr:nvSpPr>
        <xdr:cNvPr id="11" name="テキスト ボックス 10">
          <a:extLst>
            <a:ext uri="{FF2B5EF4-FFF2-40B4-BE49-F238E27FC236}">
              <a16:creationId xmlns:a16="http://schemas.microsoft.com/office/drawing/2014/main" id="{00000000-0008-0000-0B00-00000B000000}"/>
            </a:ext>
          </a:extLst>
        </xdr:cNvPr>
        <xdr:cNvSpPr txBox="1"/>
      </xdr:nvSpPr>
      <xdr:spPr>
        <a:xfrm>
          <a:off x="12439650" y="781050"/>
          <a:ext cx="1619251"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24</xdr:col>
      <xdr:colOff>0</xdr:colOff>
      <xdr:row>4</xdr:row>
      <xdr:rowOff>0</xdr:rowOff>
    </xdr:from>
    <xdr:to>
      <xdr:col>27</xdr:col>
      <xdr:colOff>1</xdr:colOff>
      <xdr:row>6</xdr:row>
      <xdr:rowOff>1</xdr:rowOff>
    </xdr:to>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12439650" y="781050"/>
          <a:ext cx="1619251"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24</xdr:col>
      <xdr:colOff>0</xdr:colOff>
      <xdr:row>4</xdr:row>
      <xdr:rowOff>0</xdr:rowOff>
    </xdr:from>
    <xdr:to>
      <xdr:col>27</xdr:col>
      <xdr:colOff>1</xdr:colOff>
      <xdr:row>6</xdr:row>
      <xdr:rowOff>1</xdr:rowOff>
    </xdr:to>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12439650" y="781050"/>
          <a:ext cx="1619251"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08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24</xdr:col>
      <xdr:colOff>0</xdr:colOff>
      <xdr:row>4</xdr:row>
      <xdr:rowOff>0</xdr:rowOff>
    </xdr:from>
    <xdr:to>
      <xdr:col>27</xdr:col>
      <xdr:colOff>1</xdr:colOff>
      <xdr:row>6</xdr:row>
      <xdr:rowOff>1</xdr:rowOff>
    </xdr:to>
    <xdr:sp macro="" textlink="">
      <xdr:nvSpPr>
        <xdr:cNvPr id="11" name="テキスト ボックス 10">
          <a:extLst>
            <a:ext uri="{FF2B5EF4-FFF2-40B4-BE49-F238E27FC236}">
              <a16:creationId xmlns:a16="http://schemas.microsoft.com/office/drawing/2014/main" id="{00000000-0008-0000-0800-00000B000000}"/>
            </a:ext>
          </a:extLst>
        </xdr:cNvPr>
        <xdr:cNvSpPr txBox="1"/>
      </xdr:nvSpPr>
      <xdr:spPr>
        <a:xfrm>
          <a:off x="12439650" y="781050"/>
          <a:ext cx="1619251"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0C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0C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0C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0C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0C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24</xdr:col>
      <xdr:colOff>0</xdr:colOff>
      <xdr:row>4</xdr:row>
      <xdr:rowOff>0</xdr:rowOff>
    </xdr:from>
    <xdr:to>
      <xdr:col>27</xdr:col>
      <xdr:colOff>1</xdr:colOff>
      <xdr:row>6</xdr:row>
      <xdr:rowOff>1</xdr:rowOff>
    </xdr:to>
    <xdr:sp macro="" textlink="">
      <xdr:nvSpPr>
        <xdr:cNvPr id="11" name="テキスト ボックス 10">
          <a:extLst>
            <a:ext uri="{FF2B5EF4-FFF2-40B4-BE49-F238E27FC236}">
              <a16:creationId xmlns:a16="http://schemas.microsoft.com/office/drawing/2014/main" id="{00000000-0008-0000-0C00-00000B000000}"/>
            </a:ext>
          </a:extLst>
        </xdr:cNvPr>
        <xdr:cNvSpPr txBox="1"/>
      </xdr:nvSpPr>
      <xdr:spPr>
        <a:xfrm>
          <a:off x="12439650" y="781050"/>
          <a:ext cx="1619251"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twoCellAnchor>
    <xdr:from>
      <xdr:col>4</xdr:col>
      <xdr:colOff>0</xdr:colOff>
      <xdr:row>18</xdr:row>
      <xdr:rowOff>0</xdr:rowOff>
    </xdr:from>
    <xdr:to>
      <xdr:col>4</xdr:col>
      <xdr:colOff>144000</xdr:colOff>
      <xdr:row>18</xdr:row>
      <xdr:rowOff>209550</xdr:rowOff>
    </xdr:to>
    <xdr:sp macro="" textlink="">
      <xdr:nvSpPr>
        <xdr:cNvPr id="12" name="txtBad3">
          <a:extLst>
            <a:ext uri="{FF2B5EF4-FFF2-40B4-BE49-F238E27FC236}">
              <a16:creationId xmlns:a16="http://schemas.microsoft.com/office/drawing/2014/main" id="{00000000-0008-0000-0C00-00000C000000}"/>
            </a:ext>
          </a:extLst>
        </xdr:cNvPr>
        <xdr:cNvSpPr txBox="1">
          <a:spLocks noChangeArrowheads="1"/>
        </xdr:cNvSpPr>
      </xdr:nvSpPr>
      <xdr:spPr bwMode="auto">
        <a:xfrm>
          <a:off x="1815353" y="3641912"/>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4</xdr:col>
      <xdr:colOff>0</xdr:colOff>
      <xdr:row>19</xdr:row>
      <xdr:rowOff>0</xdr:rowOff>
    </xdr:from>
    <xdr:to>
      <xdr:col>4</xdr:col>
      <xdr:colOff>144000</xdr:colOff>
      <xdr:row>19</xdr:row>
      <xdr:rowOff>209550</xdr:rowOff>
    </xdr:to>
    <xdr:sp macro="" textlink="">
      <xdr:nvSpPr>
        <xdr:cNvPr id="13" name="txtBad3">
          <a:extLst>
            <a:ext uri="{FF2B5EF4-FFF2-40B4-BE49-F238E27FC236}">
              <a16:creationId xmlns:a16="http://schemas.microsoft.com/office/drawing/2014/main" id="{00000000-0008-0000-0C00-00000D000000}"/>
            </a:ext>
          </a:extLst>
        </xdr:cNvPr>
        <xdr:cNvSpPr txBox="1">
          <a:spLocks noChangeArrowheads="1"/>
        </xdr:cNvSpPr>
      </xdr:nvSpPr>
      <xdr:spPr bwMode="auto">
        <a:xfrm>
          <a:off x="1815353" y="3854824"/>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12</xdr:col>
      <xdr:colOff>0</xdr:colOff>
      <xdr:row>18</xdr:row>
      <xdr:rowOff>0</xdr:rowOff>
    </xdr:from>
    <xdr:to>
      <xdr:col>12</xdr:col>
      <xdr:colOff>144000</xdr:colOff>
      <xdr:row>18</xdr:row>
      <xdr:rowOff>209550</xdr:rowOff>
    </xdr:to>
    <xdr:sp macro="" textlink="">
      <xdr:nvSpPr>
        <xdr:cNvPr id="14" name="txtBad3">
          <a:extLst>
            <a:ext uri="{FF2B5EF4-FFF2-40B4-BE49-F238E27FC236}">
              <a16:creationId xmlns:a16="http://schemas.microsoft.com/office/drawing/2014/main" id="{00000000-0008-0000-0C00-00000E000000}"/>
            </a:ext>
          </a:extLst>
        </xdr:cNvPr>
        <xdr:cNvSpPr txBox="1">
          <a:spLocks noChangeArrowheads="1"/>
        </xdr:cNvSpPr>
      </xdr:nvSpPr>
      <xdr:spPr bwMode="auto">
        <a:xfrm>
          <a:off x="6051176" y="3641912"/>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12</xdr:col>
      <xdr:colOff>0</xdr:colOff>
      <xdr:row>19</xdr:row>
      <xdr:rowOff>0</xdr:rowOff>
    </xdr:from>
    <xdr:to>
      <xdr:col>12</xdr:col>
      <xdr:colOff>144000</xdr:colOff>
      <xdr:row>19</xdr:row>
      <xdr:rowOff>209550</xdr:rowOff>
    </xdr:to>
    <xdr:sp macro="" textlink="">
      <xdr:nvSpPr>
        <xdr:cNvPr id="15" name="txtBad3">
          <a:extLst>
            <a:ext uri="{FF2B5EF4-FFF2-40B4-BE49-F238E27FC236}">
              <a16:creationId xmlns:a16="http://schemas.microsoft.com/office/drawing/2014/main" id="{00000000-0008-0000-0C00-00000F000000}"/>
            </a:ext>
          </a:extLst>
        </xdr:cNvPr>
        <xdr:cNvSpPr txBox="1">
          <a:spLocks noChangeArrowheads="1"/>
        </xdr:cNvSpPr>
      </xdr:nvSpPr>
      <xdr:spPr bwMode="auto">
        <a:xfrm>
          <a:off x="6051176" y="3854824"/>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12</xdr:col>
      <xdr:colOff>0</xdr:colOff>
      <xdr:row>20</xdr:row>
      <xdr:rowOff>0</xdr:rowOff>
    </xdr:from>
    <xdr:to>
      <xdr:col>12</xdr:col>
      <xdr:colOff>144000</xdr:colOff>
      <xdr:row>20</xdr:row>
      <xdr:rowOff>209550</xdr:rowOff>
    </xdr:to>
    <xdr:sp macro="" textlink="">
      <xdr:nvSpPr>
        <xdr:cNvPr id="16" name="txtBad3">
          <a:extLst>
            <a:ext uri="{FF2B5EF4-FFF2-40B4-BE49-F238E27FC236}">
              <a16:creationId xmlns:a16="http://schemas.microsoft.com/office/drawing/2014/main" id="{00000000-0008-0000-0C00-000010000000}"/>
            </a:ext>
          </a:extLst>
        </xdr:cNvPr>
        <xdr:cNvSpPr txBox="1">
          <a:spLocks noChangeArrowheads="1"/>
        </xdr:cNvSpPr>
      </xdr:nvSpPr>
      <xdr:spPr bwMode="auto">
        <a:xfrm>
          <a:off x="6051176" y="4067735"/>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20</xdr:col>
      <xdr:colOff>0</xdr:colOff>
      <xdr:row>18</xdr:row>
      <xdr:rowOff>0</xdr:rowOff>
    </xdr:from>
    <xdr:to>
      <xdr:col>20</xdr:col>
      <xdr:colOff>144000</xdr:colOff>
      <xdr:row>18</xdr:row>
      <xdr:rowOff>209550</xdr:rowOff>
    </xdr:to>
    <xdr:sp macro="" textlink="">
      <xdr:nvSpPr>
        <xdr:cNvPr id="17" name="txtBad3">
          <a:extLst>
            <a:ext uri="{FF2B5EF4-FFF2-40B4-BE49-F238E27FC236}">
              <a16:creationId xmlns:a16="http://schemas.microsoft.com/office/drawing/2014/main" id="{00000000-0008-0000-0C00-000011000000}"/>
            </a:ext>
          </a:extLst>
        </xdr:cNvPr>
        <xdr:cNvSpPr txBox="1">
          <a:spLocks noChangeArrowheads="1"/>
        </xdr:cNvSpPr>
      </xdr:nvSpPr>
      <xdr:spPr bwMode="auto">
        <a:xfrm>
          <a:off x="10287000" y="3641912"/>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20</xdr:col>
      <xdr:colOff>0</xdr:colOff>
      <xdr:row>19</xdr:row>
      <xdr:rowOff>0</xdr:rowOff>
    </xdr:from>
    <xdr:to>
      <xdr:col>20</xdr:col>
      <xdr:colOff>144000</xdr:colOff>
      <xdr:row>19</xdr:row>
      <xdr:rowOff>209550</xdr:rowOff>
    </xdr:to>
    <xdr:sp macro="" textlink="">
      <xdr:nvSpPr>
        <xdr:cNvPr id="18" name="txtBad3">
          <a:extLst>
            <a:ext uri="{FF2B5EF4-FFF2-40B4-BE49-F238E27FC236}">
              <a16:creationId xmlns:a16="http://schemas.microsoft.com/office/drawing/2014/main" id="{00000000-0008-0000-0C00-000012000000}"/>
            </a:ext>
          </a:extLst>
        </xdr:cNvPr>
        <xdr:cNvSpPr txBox="1">
          <a:spLocks noChangeArrowheads="1"/>
        </xdr:cNvSpPr>
      </xdr:nvSpPr>
      <xdr:spPr bwMode="auto">
        <a:xfrm>
          <a:off x="10287000" y="3854824"/>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20</xdr:col>
      <xdr:colOff>0</xdr:colOff>
      <xdr:row>20</xdr:row>
      <xdr:rowOff>0</xdr:rowOff>
    </xdr:from>
    <xdr:to>
      <xdr:col>20</xdr:col>
      <xdr:colOff>144000</xdr:colOff>
      <xdr:row>20</xdr:row>
      <xdr:rowOff>209550</xdr:rowOff>
    </xdr:to>
    <xdr:sp macro="" textlink="">
      <xdr:nvSpPr>
        <xdr:cNvPr id="19" name="txtBad3">
          <a:extLst>
            <a:ext uri="{FF2B5EF4-FFF2-40B4-BE49-F238E27FC236}">
              <a16:creationId xmlns:a16="http://schemas.microsoft.com/office/drawing/2014/main" id="{00000000-0008-0000-0C00-000013000000}"/>
            </a:ext>
          </a:extLst>
        </xdr:cNvPr>
        <xdr:cNvSpPr txBox="1">
          <a:spLocks noChangeArrowheads="1"/>
        </xdr:cNvSpPr>
      </xdr:nvSpPr>
      <xdr:spPr bwMode="auto">
        <a:xfrm>
          <a:off x="10287000" y="4067735"/>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20</xdr:col>
      <xdr:colOff>0</xdr:colOff>
      <xdr:row>21</xdr:row>
      <xdr:rowOff>0</xdr:rowOff>
    </xdr:from>
    <xdr:to>
      <xdr:col>20</xdr:col>
      <xdr:colOff>144000</xdr:colOff>
      <xdr:row>21</xdr:row>
      <xdr:rowOff>209550</xdr:rowOff>
    </xdr:to>
    <xdr:sp macro="" textlink="">
      <xdr:nvSpPr>
        <xdr:cNvPr id="20" name="txtBad3">
          <a:extLst>
            <a:ext uri="{FF2B5EF4-FFF2-40B4-BE49-F238E27FC236}">
              <a16:creationId xmlns:a16="http://schemas.microsoft.com/office/drawing/2014/main" id="{00000000-0008-0000-0C00-000014000000}"/>
            </a:ext>
          </a:extLst>
        </xdr:cNvPr>
        <xdr:cNvSpPr txBox="1">
          <a:spLocks noChangeArrowheads="1"/>
        </xdr:cNvSpPr>
      </xdr:nvSpPr>
      <xdr:spPr bwMode="auto">
        <a:xfrm>
          <a:off x="10287000" y="4280647"/>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20</xdr:col>
      <xdr:colOff>0</xdr:colOff>
      <xdr:row>22</xdr:row>
      <xdr:rowOff>0</xdr:rowOff>
    </xdr:from>
    <xdr:to>
      <xdr:col>20</xdr:col>
      <xdr:colOff>144000</xdr:colOff>
      <xdr:row>22</xdr:row>
      <xdr:rowOff>209550</xdr:rowOff>
    </xdr:to>
    <xdr:sp macro="" textlink="">
      <xdr:nvSpPr>
        <xdr:cNvPr id="21" name="txtBad3">
          <a:extLst>
            <a:ext uri="{FF2B5EF4-FFF2-40B4-BE49-F238E27FC236}">
              <a16:creationId xmlns:a16="http://schemas.microsoft.com/office/drawing/2014/main" id="{00000000-0008-0000-0C00-000015000000}"/>
            </a:ext>
          </a:extLst>
        </xdr:cNvPr>
        <xdr:cNvSpPr txBox="1">
          <a:spLocks noChangeArrowheads="1"/>
        </xdr:cNvSpPr>
      </xdr:nvSpPr>
      <xdr:spPr bwMode="auto">
        <a:xfrm>
          <a:off x="10287000" y="4493559"/>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20</xdr:col>
      <xdr:colOff>0</xdr:colOff>
      <xdr:row>23</xdr:row>
      <xdr:rowOff>0</xdr:rowOff>
    </xdr:from>
    <xdr:to>
      <xdr:col>20</xdr:col>
      <xdr:colOff>144000</xdr:colOff>
      <xdr:row>23</xdr:row>
      <xdr:rowOff>209550</xdr:rowOff>
    </xdr:to>
    <xdr:sp macro="" textlink="">
      <xdr:nvSpPr>
        <xdr:cNvPr id="22" name="txtBad3">
          <a:extLst>
            <a:ext uri="{FF2B5EF4-FFF2-40B4-BE49-F238E27FC236}">
              <a16:creationId xmlns:a16="http://schemas.microsoft.com/office/drawing/2014/main" id="{00000000-0008-0000-0C00-000016000000}"/>
            </a:ext>
          </a:extLst>
        </xdr:cNvPr>
        <xdr:cNvSpPr txBox="1">
          <a:spLocks noChangeArrowheads="1"/>
        </xdr:cNvSpPr>
      </xdr:nvSpPr>
      <xdr:spPr bwMode="auto">
        <a:xfrm>
          <a:off x="10287000" y="4706471"/>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24</xdr:col>
      <xdr:colOff>0</xdr:colOff>
      <xdr:row>18</xdr:row>
      <xdr:rowOff>0</xdr:rowOff>
    </xdr:from>
    <xdr:to>
      <xdr:col>24</xdr:col>
      <xdr:colOff>144000</xdr:colOff>
      <xdr:row>18</xdr:row>
      <xdr:rowOff>209550</xdr:rowOff>
    </xdr:to>
    <xdr:sp macro="" textlink="">
      <xdr:nvSpPr>
        <xdr:cNvPr id="23" name="txtBad3">
          <a:extLst>
            <a:ext uri="{FF2B5EF4-FFF2-40B4-BE49-F238E27FC236}">
              <a16:creationId xmlns:a16="http://schemas.microsoft.com/office/drawing/2014/main" id="{00000000-0008-0000-0C00-000017000000}"/>
            </a:ext>
          </a:extLst>
        </xdr:cNvPr>
        <xdr:cNvSpPr txBox="1">
          <a:spLocks noChangeArrowheads="1"/>
        </xdr:cNvSpPr>
      </xdr:nvSpPr>
      <xdr:spPr bwMode="auto">
        <a:xfrm>
          <a:off x="12404912" y="3641912"/>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24</xdr:col>
      <xdr:colOff>0</xdr:colOff>
      <xdr:row>19</xdr:row>
      <xdr:rowOff>0</xdr:rowOff>
    </xdr:from>
    <xdr:to>
      <xdr:col>24</xdr:col>
      <xdr:colOff>144000</xdr:colOff>
      <xdr:row>19</xdr:row>
      <xdr:rowOff>209550</xdr:rowOff>
    </xdr:to>
    <xdr:sp macro="" textlink="">
      <xdr:nvSpPr>
        <xdr:cNvPr id="24" name="txtBad3">
          <a:extLst>
            <a:ext uri="{FF2B5EF4-FFF2-40B4-BE49-F238E27FC236}">
              <a16:creationId xmlns:a16="http://schemas.microsoft.com/office/drawing/2014/main" id="{00000000-0008-0000-0C00-000018000000}"/>
            </a:ext>
          </a:extLst>
        </xdr:cNvPr>
        <xdr:cNvSpPr txBox="1">
          <a:spLocks noChangeArrowheads="1"/>
        </xdr:cNvSpPr>
      </xdr:nvSpPr>
      <xdr:spPr bwMode="auto">
        <a:xfrm>
          <a:off x="12404912" y="3854824"/>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24</xdr:col>
      <xdr:colOff>0</xdr:colOff>
      <xdr:row>20</xdr:row>
      <xdr:rowOff>0</xdr:rowOff>
    </xdr:from>
    <xdr:to>
      <xdr:col>24</xdr:col>
      <xdr:colOff>144000</xdr:colOff>
      <xdr:row>20</xdr:row>
      <xdr:rowOff>209550</xdr:rowOff>
    </xdr:to>
    <xdr:sp macro="" textlink="">
      <xdr:nvSpPr>
        <xdr:cNvPr id="25" name="txtBad3">
          <a:extLst>
            <a:ext uri="{FF2B5EF4-FFF2-40B4-BE49-F238E27FC236}">
              <a16:creationId xmlns:a16="http://schemas.microsoft.com/office/drawing/2014/main" id="{00000000-0008-0000-0C00-000019000000}"/>
            </a:ext>
          </a:extLst>
        </xdr:cNvPr>
        <xdr:cNvSpPr txBox="1">
          <a:spLocks noChangeArrowheads="1"/>
        </xdr:cNvSpPr>
      </xdr:nvSpPr>
      <xdr:spPr bwMode="auto">
        <a:xfrm>
          <a:off x="12404912" y="4067735"/>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24</xdr:col>
      <xdr:colOff>0</xdr:colOff>
      <xdr:row>21</xdr:row>
      <xdr:rowOff>0</xdr:rowOff>
    </xdr:from>
    <xdr:to>
      <xdr:col>24</xdr:col>
      <xdr:colOff>144000</xdr:colOff>
      <xdr:row>21</xdr:row>
      <xdr:rowOff>209550</xdr:rowOff>
    </xdr:to>
    <xdr:sp macro="" textlink="">
      <xdr:nvSpPr>
        <xdr:cNvPr id="26" name="txtBad3">
          <a:extLst>
            <a:ext uri="{FF2B5EF4-FFF2-40B4-BE49-F238E27FC236}">
              <a16:creationId xmlns:a16="http://schemas.microsoft.com/office/drawing/2014/main" id="{00000000-0008-0000-0C00-00001A000000}"/>
            </a:ext>
          </a:extLst>
        </xdr:cNvPr>
        <xdr:cNvSpPr txBox="1">
          <a:spLocks noChangeArrowheads="1"/>
        </xdr:cNvSpPr>
      </xdr:nvSpPr>
      <xdr:spPr bwMode="auto">
        <a:xfrm>
          <a:off x="12404912" y="4280647"/>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24</xdr:col>
      <xdr:colOff>0</xdr:colOff>
      <xdr:row>22</xdr:row>
      <xdr:rowOff>0</xdr:rowOff>
    </xdr:from>
    <xdr:to>
      <xdr:col>24</xdr:col>
      <xdr:colOff>144000</xdr:colOff>
      <xdr:row>22</xdr:row>
      <xdr:rowOff>209550</xdr:rowOff>
    </xdr:to>
    <xdr:sp macro="" textlink="">
      <xdr:nvSpPr>
        <xdr:cNvPr id="27" name="txtBad3">
          <a:extLst>
            <a:ext uri="{FF2B5EF4-FFF2-40B4-BE49-F238E27FC236}">
              <a16:creationId xmlns:a16="http://schemas.microsoft.com/office/drawing/2014/main" id="{00000000-0008-0000-0C00-00001B000000}"/>
            </a:ext>
          </a:extLst>
        </xdr:cNvPr>
        <xdr:cNvSpPr txBox="1">
          <a:spLocks noChangeArrowheads="1"/>
        </xdr:cNvSpPr>
      </xdr:nvSpPr>
      <xdr:spPr bwMode="auto">
        <a:xfrm>
          <a:off x="12404912" y="4493559"/>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4</xdr:col>
      <xdr:colOff>0</xdr:colOff>
      <xdr:row>28</xdr:row>
      <xdr:rowOff>0</xdr:rowOff>
    </xdr:from>
    <xdr:to>
      <xdr:col>4</xdr:col>
      <xdr:colOff>144000</xdr:colOff>
      <xdr:row>28</xdr:row>
      <xdr:rowOff>209550</xdr:rowOff>
    </xdr:to>
    <xdr:sp macro="" textlink="">
      <xdr:nvSpPr>
        <xdr:cNvPr id="28" name="txtBad3">
          <a:extLst>
            <a:ext uri="{FF2B5EF4-FFF2-40B4-BE49-F238E27FC236}">
              <a16:creationId xmlns:a16="http://schemas.microsoft.com/office/drawing/2014/main" id="{00000000-0008-0000-0C00-00001C000000}"/>
            </a:ext>
          </a:extLst>
        </xdr:cNvPr>
        <xdr:cNvSpPr txBox="1">
          <a:spLocks noChangeArrowheads="1"/>
        </xdr:cNvSpPr>
      </xdr:nvSpPr>
      <xdr:spPr bwMode="auto">
        <a:xfrm>
          <a:off x="1815353" y="5771029"/>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4</xdr:col>
      <xdr:colOff>0</xdr:colOff>
      <xdr:row>29</xdr:row>
      <xdr:rowOff>0</xdr:rowOff>
    </xdr:from>
    <xdr:to>
      <xdr:col>4</xdr:col>
      <xdr:colOff>144000</xdr:colOff>
      <xdr:row>29</xdr:row>
      <xdr:rowOff>209550</xdr:rowOff>
    </xdr:to>
    <xdr:sp macro="" textlink="">
      <xdr:nvSpPr>
        <xdr:cNvPr id="29" name="txtBad3">
          <a:extLst>
            <a:ext uri="{FF2B5EF4-FFF2-40B4-BE49-F238E27FC236}">
              <a16:creationId xmlns:a16="http://schemas.microsoft.com/office/drawing/2014/main" id="{00000000-0008-0000-0C00-00001D000000}"/>
            </a:ext>
          </a:extLst>
        </xdr:cNvPr>
        <xdr:cNvSpPr txBox="1">
          <a:spLocks noChangeArrowheads="1"/>
        </xdr:cNvSpPr>
      </xdr:nvSpPr>
      <xdr:spPr bwMode="auto">
        <a:xfrm>
          <a:off x="1815353" y="5983941"/>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4</xdr:col>
      <xdr:colOff>0</xdr:colOff>
      <xdr:row>30</xdr:row>
      <xdr:rowOff>0</xdr:rowOff>
    </xdr:from>
    <xdr:to>
      <xdr:col>4</xdr:col>
      <xdr:colOff>144000</xdr:colOff>
      <xdr:row>30</xdr:row>
      <xdr:rowOff>209550</xdr:rowOff>
    </xdr:to>
    <xdr:sp macro="" textlink="">
      <xdr:nvSpPr>
        <xdr:cNvPr id="30" name="txtBad3">
          <a:extLst>
            <a:ext uri="{FF2B5EF4-FFF2-40B4-BE49-F238E27FC236}">
              <a16:creationId xmlns:a16="http://schemas.microsoft.com/office/drawing/2014/main" id="{00000000-0008-0000-0C00-00001E000000}"/>
            </a:ext>
          </a:extLst>
        </xdr:cNvPr>
        <xdr:cNvSpPr txBox="1">
          <a:spLocks noChangeArrowheads="1"/>
        </xdr:cNvSpPr>
      </xdr:nvSpPr>
      <xdr:spPr bwMode="auto">
        <a:xfrm>
          <a:off x="1815353" y="6196853"/>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8</xdr:col>
      <xdr:colOff>0</xdr:colOff>
      <xdr:row>28</xdr:row>
      <xdr:rowOff>0</xdr:rowOff>
    </xdr:from>
    <xdr:to>
      <xdr:col>8</xdr:col>
      <xdr:colOff>144000</xdr:colOff>
      <xdr:row>28</xdr:row>
      <xdr:rowOff>209550</xdr:rowOff>
    </xdr:to>
    <xdr:sp macro="" textlink="">
      <xdr:nvSpPr>
        <xdr:cNvPr id="31" name="txtBad3">
          <a:extLst>
            <a:ext uri="{FF2B5EF4-FFF2-40B4-BE49-F238E27FC236}">
              <a16:creationId xmlns:a16="http://schemas.microsoft.com/office/drawing/2014/main" id="{00000000-0008-0000-0C00-00001F000000}"/>
            </a:ext>
          </a:extLst>
        </xdr:cNvPr>
        <xdr:cNvSpPr txBox="1">
          <a:spLocks noChangeArrowheads="1"/>
        </xdr:cNvSpPr>
      </xdr:nvSpPr>
      <xdr:spPr bwMode="auto">
        <a:xfrm>
          <a:off x="3933265" y="5771029"/>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12</xdr:col>
      <xdr:colOff>0</xdr:colOff>
      <xdr:row>28</xdr:row>
      <xdr:rowOff>0</xdr:rowOff>
    </xdr:from>
    <xdr:to>
      <xdr:col>12</xdr:col>
      <xdr:colOff>144000</xdr:colOff>
      <xdr:row>28</xdr:row>
      <xdr:rowOff>209550</xdr:rowOff>
    </xdr:to>
    <xdr:sp macro="" textlink="">
      <xdr:nvSpPr>
        <xdr:cNvPr id="32" name="txtBad3">
          <a:extLst>
            <a:ext uri="{FF2B5EF4-FFF2-40B4-BE49-F238E27FC236}">
              <a16:creationId xmlns:a16="http://schemas.microsoft.com/office/drawing/2014/main" id="{00000000-0008-0000-0C00-000020000000}"/>
            </a:ext>
          </a:extLst>
        </xdr:cNvPr>
        <xdr:cNvSpPr txBox="1">
          <a:spLocks noChangeArrowheads="1"/>
        </xdr:cNvSpPr>
      </xdr:nvSpPr>
      <xdr:spPr bwMode="auto">
        <a:xfrm>
          <a:off x="6051176" y="5771029"/>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12</xdr:col>
      <xdr:colOff>0</xdr:colOff>
      <xdr:row>29</xdr:row>
      <xdr:rowOff>0</xdr:rowOff>
    </xdr:from>
    <xdr:to>
      <xdr:col>12</xdr:col>
      <xdr:colOff>144000</xdr:colOff>
      <xdr:row>29</xdr:row>
      <xdr:rowOff>209550</xdr:rowOff>
    </xdr:to>
    <xdr:sp macro="" textlink="">
      <xdr:nvSpPr>
        <xdr:cNvPr id="33" name="txtBad3">
          <a:extLst>
            <a:ext uri="{FF2B5EF4-FFF2-40B4-BE49-F238E27FC236}">
              <a16:creationId xmlns:a16="http://schemas.microsoft.com/office/drawing/2014/main" id="{00000000-0008-0000-0C00-000021000000}"/>
            </a:ext>
          </a:extLst>
        </xdr:cNvPr>
        <xdr:cNvSpPr txBox="1">
          <a:spLocks noChangeArrowheads="1"/>
        </xdr:cNvSpPr>
      </xdr:nvSpPr>
      <xdr:spPr bwMode="auto">
        <a:xfrm>
          <a:off x="6051176" y="5983941"/>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12</xdr:col>
      <xdr:colOff>0</xdr:colOff>
      <xdr:row>30</xdr:row>
      <xdr:rowOff>0</xdr:rowOff>
    </xdr:from>
    <xdr:to>
      <xdr:col>12</xdr:col>
      <xdr:colOff>144000</xdr:colOff>
      <xdr:row>30</xdr:row>
      <xdr:rowOff>209550</xdr:rowOff>
    </xdr:to>
    <xdr:sp macro="" textlink="">
      <xdr:nvSpPr>
        <xdr:cNvPr id="34" name="txtBad3">
          <a:extLst>
            <a:ext uri="{FF2B5EF4-FFF2-40B4-BE49-F238E27FC236}">
              <a16:creationId xmlns:a16="http://schemas.microsoft.com/office/drawing/2014/main" id="{00000000-0008-0000-0C00-000022000000}"/>
            </a:ext>
          </a:extLst>
        </xdr:cNvPr>
        <xdr:cNvSpPr txBox="1">
          <a:spLocks noChangeArrowheads="1"/>
        </xdr:cNvSpPr>
      </xdr:nvSpPr>
      <xdr:spPr bwMode="auto">
        <a:xfrm>
          <a:off x="6051176" y="6196853"/>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12</xdr:col>
      <xdr:colOff>0</xdr:colOff>
      <xdr:row>31</xdr:row>
      <xdr:rowOff>0</xdr:rowOff>
    </xdr:from>
    <xdr:to>
      <xdr:col>12</xdr:col>
      <xdr:colOff>144000</xdr:colOff>
      <xdr:row>31</xdr:row>
      <xdr:rowOff>209550</xdr:rowOff>
    </xdr:to>
    <xdr:sp macro="" textlink="">
      <xdr:nvSpPr>
        <xdr:cNvPr id="35" name="txtBad3">
          <a:extLst>
            <a:ext uri="{FF2B5EF4-FFF2-40B4-BE49-F238E27FC236}">
              <a16:creationId xmlns:a16="http://schemas.microsoft.com/office/drawing/2014/main" id="{00000000-0008-0000-0C00-000023000000}"/>
            </a:ext>
          </a:extLst>
        </xdr:cNvPr>
        <xdr:cNvSpPr txBox="1">
          <a:spLocks noChangeArrowheads="1"/>
        </xdr:cNvSpPr>
      </xdr:nvSpPr>
      <xdr:spPr bwMode="auto">
        <a:xfrm>
          <a:off x="6051176" y="6409765"/>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12</xdr:col>
      <xdr:colOff>0</xdr:colOff>
      <xdr:row>32</xdr:row>
      <xdr:rowOff>0</xdr:rowOff>
    </xdr:from>
    <xdr:to>
      <xdr:col>12</xdr:col>
      <xdr:colOff>144000</xdr:colOff>
      <xdr:row>32</xdr:row>
      <xdr:rowOff>209550</xdr:rowOff>
    </xdr:to>
    <xdr:sp macro="" textlink="">
      <xdr:nvSpPr>
        <xdr:cNvPr id="36" name="txtBad3">
          <a:extLst>
            <a:ext uri="{FF2B5EF4-FFF2-40B4-BE49-F238E27FC236}">
              <a16:creationId xmlns:a16="http://schemas.microsoft.com/office/drawing/2014/main" id="{00000000-0008-0000-0C00-000024000000}"/>
            </a:ext>
          </a:extLst>
        </xdr:cNvPr>
        <xdr:cNvSpPr txBox="1">
          <a:spLocks noChangeArrowheads="1"/>
        </xdr:cNvSpPr>
      </xdr:nvSpPr>
      <xdr:spPr bwMode="auto">
        <a:xfrm>
          <a:off x="6051176" y="6622676"/>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12</xdr:col>
      <xdr:colOff>0</xdr:colOff>
      <xdr:row>33</xdr:row>
      <xdr:rowOff>0</xdr:rowOff>
    </xdr:from>
    <xdr:to>
      <xdr:col>12</xdr:col>
      <xdr:colOff>144000</xdr:colOff>
      <xdr:row>33</xdr:row>
      <xdr:rowOff>209550</xdr:rowOff>
    </xdr:to>
    <xdr:sp macro="" textlink="">
      <xdr:nvSpPr>
        <xdr:cNvPr id="37" name="txtBad3">
          <a:extLst>
            <a:ext uri="{FF2B5EF4-FFF2-40B4-BE49-F238E27FC236}">
              <a16:creationId xmlns:a16="http://schemas.microsoft.com/office/drawing/2014/main" id="{00000000-0008-0000-0C00-000025000000}"/>
            </a:ext>
          </a:extLst>
        </xdr:cNvPr>
        <xdr:cNvSpPr txBox="1">
          <a:spLocks noChangeArrowheads="1"/>
        </xdr:cNvSpPr>
      </xdr:nvSpPr>
      <xdr:spPr bwMode="auto">
        <a:xfrm>
          <a:off x="6051176" y="6835588"/>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12</xdr:col>
      <xdr:colOff>0</xdr:colOff>
      <xdr:row>34</xdr:row>
      <xdr:rowOff>0</xdr:rowOff>
    </xdr:from>
    <xdr:to>
      <xdr:col>12</xdr:col>
      <xdr:colOff>144000</xdr:colOff>
      <xdr:row>34</xdr:row>
      <xdr:rowOff>209550</xdr:rowOff>
    </xdr:to>
    <xdr:sp macro="" textlink="">
      <xdr:nvSpPr>
        <xdr:cNvPr id="38" name="txtBad3">
          <a:extLst>
            <a:ext uri="{FF2B5EF4-FFF2-40B4-BE49-F238E27FC236}">
              <a16:creationId xmlns:a16="http://schemas.microsoft.com/office/drawing/2014/main" id="{00000000-0008-0000-0C00-000026000000}"/>
            </a:ext>
          </a:extLst>
        </xdr:cNvPr>
        <xdr:cNvSpPr txBox="1">
          <a:spLocks noChangeArrowheads="1"/>
        </xdr:cNvSpPr>
      </xdr:nvSpPr>
      <xdr:spPr bwMode="auto">
        <a:xfrm>
          <a:off x="6051176" y="7048500"/>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12</xdr:col>
      <xdr:colOff>0</xdr:colOff>
      <xdr:row>35</xdr:row>
      <xdr:rowOff>0</xdr:rowOff>
    </xdr:from>
    <xdr:to>
      <xdr:col>12</xdr:col>
      <xdr:colOff>144000</xdr:colOff>
      <xdr:row>35</xdr:row>
      <xdr:rowOff>209550</xdr:rowOff>
    </xdr:to>
    <xdr:sp macro="" textlink="">
      <xdr:nvSpPr>
        <xdr:cNvPr id="39" name="txtBad3">
          <a:extLst>
            <a:ext uri="{FF2B5EF4-FFF2-40B4-BE49-F238E27FC236}">
              <a16:creationId xmlns:a16="http://schemas.microsoft.com/office/drawing/2014/main" id="{00000000-0008-0000-0C00-000027000000}"/>
            </a:ext>
          </a:extLst>
        </xdr:cNvPr>
        <xdr:cNvSpPr txBox="1">
          <a:spLocks noChangeArrowheads="1"/>
        </xdr:cNvSpPr>
      </xdr:nvSpPr>
      <xdr:spPr bwMode="auto">
        <a:xfrm>
          <a:off x="6051176" y="7261412"/>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20</xdr:col>
      <xdr:colOff>0</xdr:colOff>
      <xdr:row>28</xdr:row>
      <xdr:rowOff>0</xdr:rowOff>
    </xdr:from>
    <xdr:to>
      <xdr:col>20</xdr:col>
      <xdr:colOff>144000</xdr:colOff>
      <xdr:row>28</xdr:row>
      <xdr:rowOff>209550</xdr:rowOff>
    </xdr:to>
    <xdr:sp macro="" textlink="">
      <xdr:nvSpPr>
        <xdr:cNvPr id="40" name="txtBad3">
          <a:extLst>
            <a:ext uri="{FF2B5EF4-FFF2-40B4-BE49-F238E27FC236}">
              <a16:creationId xmlns:a16="http://schemas.microsoft.com/office/drawing/2014/main" id="{00000000-0008-0000-0C00-000028000000}"/>
            </a:ext>
          </a:extLst>
        </xdr:cNvPr>
        <xdr:cNvSpPr txBox="1">
          <a:spLocks noChangeArrowheads="1"/>
        </xdr:cNvSpPr>
      </xdr:nvSpPr>
      <xdr:spPr bwMode="auto">
        <a:xfrm>
          <a:off x="10287000" y="5771029"/>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20</xdr:col>
      <xdr:colOff>0</xdr:colOff>
      <xdr:row>29</xdr:row>
      <xdr:rowOff>0</xdr:rowOff>
    </xdr:from>
    <xdr:to>
      <xdr:col>20</xdr:col>
      <xdr:colOff>144000</xdr:colOff>
      <xdr:row>29</xdr:row>
      <xdr:rowOff>209550</xdr:rowOff>
    </xdr:to>
    <xdr:sp macro="" textlink="">
      <xdr:nvSpPr>
        <xdr:cNvPr id="41" name="txtBad3">
          <a:extLst>
            <a:ext uri="{FF2B5EF4-FFF2-40B4-BE49-F238E27FC236}">
              <a16:creationId xmlns:a16="http://schemas.microsoft.com/office/drawing/2014/main" id="{00000000-0008-0000-0C00-000029000000}"/>
            </a:ext>
          </a:extLst>
        </xdr:cNvPr>
        <xdr:cNvSpPr txBox="1">
          <a:spLocks noChangeArrowheads="1"/>
        </xdr:cNvSpPr>
      </xdr:nvSpPr>
      <xdr:spPr bwMode="auto">
        <a:xfrm>
          <a:off x="10287000" y="5983941"/>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20</xdr:col>
      <xdr:colOff>0</xdr:colOff>
      <xdr:row>30</xdr:row>
      <xdr:rowOff>0</xdr:rowOff>
    </xdr:from>
    <xdr:to>
      <xdr:col>20</xdr:col>
      <xdr:colOff>144000</xdr:colOff>
      <xdr:row>30</xdr:row>
      <xdr:rowOff>209550</xdr:rowOff>
    </xdr:to>
    <xdr:sp macro="" textlink="">
      <xdr:nvSpPr>
        <xdr:cNvPr id="42" name="txtBad3">
          <a:extLst>
            <a:ext uri="{FF2B5EF4-FFF2-40B4-BE49-F238E27FC236}">
              <a16:creationId xmlns:a16="http://schemas.microsoft.com/office/drawing/2014/main" id="{00000000-0008-0000-0C00-00002A000000}"/>
            </a:ext>
          </a:extLst>
        </xdr:cNvPr>
        <xdr:cNvSpPr txBox="1">
          <a:spLocks noChangeArrowheads="1"/>
        </xdr:cNvSpPr>
      </xdr:nvSpPr>
      <xdr:spPr bwMode="auto">
        <a:xfrm>
          <a:off x="10287000" y="6196853"/>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20</xdr:col>
      <xdr:colOff>0</xdr:colOff>
      <xdr:row>31</xdr:row>
      <xdr:rowOff>0</xdr:rowOff>
    </xdr:from>
    <xdr:to>
      <xdr:col>20</xdr:col>
      <xdr:colOff>144000</xdr:colOff>
      <xdr:row>31</xdr:row>
      <xdr:rowOff>209550</xdr:rowOff>
    </xdr:to>
    <xdr:sp macro="" textlink="">
      <xdr:nvSpPr>
        <xdr:cNvPr id="43" name="txtBad3">
          <a:extLst>
            <a:ext uri="{FF2B5EF4-FFF2-40B4-BE49-F238E27FC236}">
              <a16:creationId xmlns:a16="http://schemas.microsoft.com/office/drawing/2014/main" id="{00000000-0008-0000-0C00-00002B000000}"/>
            </a:ext>
          </a:extLst>
        </xdr:cNvPr>
        <xdr:cNvSpPr txBox="1">
          <a:spLocks noChangeArrowheads="1"/>
        </xdr:cNvSpPr>
      </xdr:nvSpPr>
      <xdr:spPr bwMode="auto">
        <a:xfrm>
          <a:off x="10287000" y="6409765"/>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20</xdr:col>
      <xdr:colOff>0</xdr:colOff>
      <xdr:row>32</xdr:row>
      <xdr:rowOff>0</xdr:rowOff>
    </xdr:from>
    <xdr:to>
      <xdr:col>20</xdr:col>
      <xdr:colOff>144000</xdr:colOff>
      <xdr:row>32</xdr:row>
      <xdr:rowOff>209550</xdr:rowOff>
    </xdr:to>
    <xdr:sp macro="" textlink="">
      <xdr:nvSpPr>
        <xdr:cNvPr id="44" name="txtBad3">
          <a:extLst>
            <a:ext uri="{FF2B5EF4-FFF2-40B4-BE49-F238E27FC236}">
              <a16:creationId xmlns:a16="http://schemas.microsoft.com/office/drawing/2014/main" id="{00000000-0008-0000-0C00-00002C000000}"/>
            </a:ext>
          </a:extLst>
        </xdr:cNvPr>
        <xdr:cNvSpPr txBox="1">
          <a:spLocks noChangeArrowheads="1"/>
        </xdr:cNvSpPr>
      </xdr:nvSpPr>
      <xdr:spPr bwMode="auto">
        <a:xfrm>
          <a:off x="10287000" y="6622676"/>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24</xdr:col>
      <xdr:colOff>0</xdr:colOff>
      <xdr:row>28</xdr:row>
      <xdr:rowOff>0</xdr:rowOff>
    </xdr:from>
    <xdr:to>
      <xdr:col>24</xdr:col>
      <xdr:colOff>144000</xdr:colOff>
      <xdr:row>28</xdr:row>
      <xdr:rowOff>209550</xdr:rowOff>
    </xdr:to>
    <xdr:sp macro="" textlink="">
      <xdr:nvSpPr>
        <xdr:cNvPr id="45" name="txtBad3">
          <a:extLst>
            <a:ext uri="{FF2B5EF4-FFF2-40B4-BE49-F238E27FC236}">
              <a16:creationId xmlns:a16="http://schemas.microsoft.com/office/drawing/2014/main" id="{00000000-0008-0000-0C00-00002D000000}"/>
            </a:ext>
          </a:extLst>
        </xdr:cNvPr>
        <xdr:cNvSpPr txBox="1">
          <a:spLocks noChangeArrowheads="1"/>
        </xdr:cNvSpPr>
      </xdr:nvSpPr>
      <xdr:spPr bwMode="auto">
        <a:xfrm>
          <a:off x="12404912" y="5771029"/>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24</xdr:col>
      <xdr:colOff>0</xdr:colOff>
      <xdr:row>29</xdr:row>
      <xdr:rowOff>0</xdr:rowOff>
    </xdr:from>
    <xdr:to>
      <xdr:col>24</xdr:col>
      <xdr:colOff>144000</xdr:colOff>
      <xdr:row>29</xdr:row>
      <xdr:rowOff>209550</xdr:rowOff>
    </xdr:to>
    <xdr:sp macro="" textlink="">
      <xdr:nvSpPr>
        <xdr:cNvPr id="46" name="txtBad3">
          <a:extLst>
            <a:ext uri="{FF2B5EF4-FFF2-40B4-BE49-F238E27FC236}">
              <a16:creationId xmlns:a16="http://schemas.microsoft.com/office/drawing/2014/main" id="{00000000-0008-0000-0C00-00002E000000}"/>
            </a:ext>
          </a:extLst>
        </xdr:cNvPr>
        <xdr:cNvSpPr txBox="1">
          <a:spLocks noChangeArrowheads="1"/>
        </xdr:cNvSpPr>
      </xdr:nvSpPr>
      <xdr:spPr bwMode="auto">
        <a:xfrm>
          <a:off x="12404912" y="5983941"/>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24</xdr:col>
      <xdr:colOff>0</xdr:colOff>
      <xdr:row>30</xdr:row>
      <xdr:rowOff>0</xdr:rowOff>
    </xdr:from>
    <xdr:to>
      <xdr:col>24</xdr:col>
      <xdr:colOff>144000</xdr:colOff>
      <xdr:row>30</xdr:row>
      <xdr:rowOff>209550</xdr:rowOff>
    </xdr:to>
    <xdr:sp macro="" textlink="">
      <xdr:nvSpPr>
        <xdr:cNvPr id="47" name="txtBad3">
          <a:extLst>
            <a:ext uri="{FF2B5EF4-FFF2-40B4-BE49-F238E27FC236}">
              <a16:creationId xmlns:a16="http://schemas.microsoft.com/office/drawing/2014/main" id="{00000000-0008-0000-0C00-00002F000000}"/>
            </a:ext>
          </a:extLst>
        </xdr:cNvPr>
        <xdr:cNvSpPr txBox="1">
          <a:spLocks noChangeArrowheads="1"/>
        </xdr:cNvSpPr>
      </xdr:nvSpPr>
      <xdr:spPr bwMode="auto">
        <a:xfrm>
          <a:off x="12404912" y="6196853"/>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24</xdr:col>
      <xdr:colOff>0</xdr:colOff>
      <xdr:row>31</xdr:row>
      <xdr:rowOff>0</xdr:rowOff>
    </xdr:from>
    <xdr:to>
      <xdr:col>24</xdr:col>
      <xdr:colOff>144000</xdr:colOff>
      <xdr:row>31</xdr:row>
      <xdr:rowOff>209550</xdr:rowOff>
    </xdr:to>
    <xdr:sp macro="" textlink="">
      <xdr:nvSpPr>
        <xdr:cNvPr id="48" name="txtBad3">
          <a:extLst>
            <a:ext uri="{FF2B5EF4-FFF2-40B4-BE49-F238E27FC236}">
              <a16:creationId xmlns:a16="http://schemas.microsoft.com/office/drawing/2014/main" id="{00000000-0008-0000-0C00-000030000000}"/>
            </a:ext>
          </a:extLst>
        </xdr:cNvPr>
        <xdr:cNvSpPr txBox="1">
          <a:spLocks noChangeArrowheads="1"/>
        </xdr:cNvSpPr>
      </xdr:nvSpPr>
      <xdr:spPr bwMode="auto">
        <a:xfrm>
          <a:off x="12404912" y="6409765"/>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24</xdr:col>
      <xdr:colOff>0</xdr:colOff>
      <xdr:row>32</xdr:row>
      <xdr:rowOff>0</xdr:rowOff>
    </xdr:from>
    <xdr:to>
      <xdr:col>24</xdr:col>
      <xdr:colOff>144000</xdr:colOff>
      <xdr:row>32</xdr:row>
      <xdr:rowOff>209550</xdr:rowOff>
    </xdr:to>
    <xdr:sp macro="" textlink="">
      <xdr:nvSpPr>
        <xdr:cNvPr id="49" name="txtBad3">
          <a:extLst>
            <a:ext uri="{FF2B5EF4-FFF2-40B4-BE49-F238E27FC236}">
              <a16:creationId xmlns:a16="http://schemas.microsoft.com/office/drawing/2014/main" id="{00000000-0008-0000-0C00-000031000000}"/>
            </a:ext>
          </a:extLst>
        </xdr:cNvPr>
        <xdr:cNvSpPr txBox="1">
          <a:spLocks noChangeArrowheads="1"/>
        </xdr:cNvSpPr>
      </xdr:nvSpPr>
      <xdr:spPr bwMode="auto">
        <a:xfrm>
          <a:off x="12404912" y="6622676"/>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24</xdr:col>
      <xdr:colOff>0</xdr:colOff>
      <xdr:row>33</xdr:row>
      <xdr:rowOff>0</xdr:rowOff>
    </xdr:from>
    <xdr:to>
      <xdr:col>24</xdr:col>
      <xdr:colOff>144000</xdr:colOff>
      <xdr:row>33</xdr:row>
      <xdr:rowOff>209550</xdr:rowOff>
    </xdr:to>
    <xdr:sp macro="" textlink="">
      <xdr:nvSpPr>
        <xdr:cNvPr id="50" name="txtBad3">
          <a:extLst>
            <a:ext uri="{FF2B5EF4-FFF2-40B4-BE49-F238E27FC236}">
              <a16:creationId xmlns:a16="http://schemas.microsoft.com/office/drawing/2014/main" id="{00000000-0008-0000-0C00-000032000000}"/>
            </a:ext>
          </a:extLst>
        </xdr:cNvPr>
        <xdr:cNvSpPr txBox="1">
          <a:spLocks noChangeArrowheads="1"/>
        </xdr:cNvSpPr>
      </xdr:nvSpPr>
      <xdr:spPr bwMode="auto">
        <a:xfrm>
          <a:off x="12404912" y="6835588"/>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24</xdr:col>
      <xdr:colOff>0</xdr:colOff>
      <xdr:row>34</xdr:row>
      <xdr:rowOff>0</xdr:rowOff>
    </xdr:from>
    <xdr:to>
      <xdr:col>24</xdr:col>
      <xdr:colOff>144000</xdr:colOff>
      <xdr:row>34</xdr:row>
      <xdr:rowOff>209550</xdr:rowOff>
    </xdr:to>
    <xdr:sp macro="" textlink="">
      <xdr:nvSpPr>
        <xdr:cNvPr id="51" name="txtBad3">
          <a:extLst>
            <a:ext uri="{FF2B5EF4-FFF2-40B4-BE49-F238E27FC236}">
              <a16:creationId xmlns:a16="http://schemas.microsoft.com/office/drawing/2014/main" id="{00000000-0008-0000-0C00-000033000000}"/>
            </a:ext>
          </a:extLst>
        </xdr:cNvPr>
        <xdr:cNvSpPr txBox="1">
          <a:spLocks noChangeArrowheads="1"/>
        </xdr:cNvSpPr>
      </xdr:nvSpPr>
      <xdr:spPr bwMode="auto">
        <a:xfrm>
          <a:off x="12404912" y="7048500"/>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休</a:t>
          </a:r>
        </a:p>
      </xdr:txBody>
    </xdr:sp>
    <xdr:clientData/>
  </xdr:twoCellAnchor>
  <xdr:twoCellAnchor>
    <xdr:from>
      <xdr:col>4</xdr:col>
      <xdr:colOff>0</xdr:colOff>
      <xdr:row>40</xdr:row>
      <xdr:rowOff>0</xdr:rowOff>
    </xdr:from>
    <xdr:to>
      <xdr:col>4</xdr:col>
      <xdr:colOff>216000</xdr:colOff>
      <xdr:row>40</xdr:row>
      <xdr:rowOff>209550</xdr:rowOff>
    </xdr:to>
    <xdr:sp macro="" textlink="">
      <xdr:nvSpPr>
        <xdr:cNvPr id="52" name="txtBad5">
          <a:extLst>
            <a:ext uri="{FF2B5EF4-FFF2-40B4-BE49-F238E27FC236}">
              <a16:creationId xmlns:a16="http://schemas.microsoft.com/office/drawing/2014/main" id="{00000000-0008-0000-0C00-000034000000}"/>
            </a:ext>
          </a:extLst>
        </xdr:cNvPr>
        <xdr:cNvSpPr txBox="1">
          <a:spLocks noChangeArrowheads="1"/>
        </xdr:cNvSpPr>
      </xdr:nvSpPr>
      <xdr:spPr bwMode="auto">
        <a:xfrm>
          <a:off x="1815353" y="8325971"/>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8</xdr:col>
      <xdr:colOff>0</xdr:colOff>
      <xdr:row>40</xdr:row>
      <xdr:rowOff>0</xdr:rowOff>
    </xdr:from>
    <xdr:to>
      <xdr:col>8</xdr:col>
      <xdr:colOff>216000</xdr:colOff>
      <xdr:row>40</xdr:row>
      <xdr:rowOff>209550</xdr:rowOff>
    </xdr:to>
    <xdr:sp macro="" textlink="">
      <xdr:nvSpPr>
        <xdr:cNvPr id="53" name="txtBad5">
          <a:extLst>
            <a:ext uri="{FF2B5EF4-FFF2-40B4-BE49-F238E27FC236}">
              <a16:creationId xmlns:a16="http://schemas.microsoft.com/office/drawing/2014/main" id="{00000000-0008-0000-0C00-000035000000}"/>
            </a:ext>
          </a:extLst>
        </xdr:cNvPr>
        <xdr:cNvSpPr txBox="1">
          <a:spLocks noChangeArrowheads="1"/>
        </xdr:cNvSpPr>
      </xdr:nvSpPr>
      <xdr:spPr bwMode="auto">
        <a:xfrm>
          <a:off x="3933265" y="8325971"/>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12</xdr:col>
      <xdr:colOff>0</xdr:colOff>
      <xdr:row>40</xdr:row>
      <xdr:rowOff>0</xdr:rowOff>
    </xdr:from>
    <xdr:to>
      <xdr:col>12</xdr:col>
      <xdr:colOff>216000</xdr:colOff>
      <xdr:row>40</xdr:row>
      <xdr:rowOff>209550</xdr:rowOff>
    </xdr:to>
    <xdr:sp macro="" textlink="">
      <xdr:nvSpPr>
        <xdr:cNvPr id="54" name="txtBad5">
          <a:extLst>
            <a:ext uri="{FF2B5EF4-FFF2-40B4-BE49-F238E27FC236}">
              <a16:creationId xmlns:a16="http://schemas.microsoft.com/office/drawing/2014/main" id="{00000000-0008-0000-0C00-000036000000}"/>
            </a:ext>
          </a:extLst>
        </xdr:cNvPr>
        <xdr:cNvSpPr txBox="1">
          <a:spLocks noChangeArrowheads="1"/>
        </xdr:cNvSpPr>
      </xdr:nvSpPr>
      <xdr:spPr bwMode="auto">
        <a:xfrm>
          <a:off x="6051176" y="8325971"/>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12</xdr:col>
      <xdr:colOff>0</xdr:colOff>
      <xdr:row>41</xdr:row>
      <xdr:rowOff>0</xdr:rowOff>
    </xdr:from>
    <xdr:to>
      <xdr:col>12</xdr:col>
      <xdr:colOff>216000</xdr:colOff>
      <xdr:row>41</xdr:row>
      <xdr:rowOff>209550</xdr:rowOff>
    </xdr:to>
    <xdr:sp macro="" textlink="">
      <xdr:nvSpPr>
        <xdr:cNvPr id="55" name="txtBad5">
          <a:extLst>
            <a:ext uri="{FF2B5EF4-FFF2-40B4-BE49-F238E27FC236}">
              <a16:creationId xmlns:a16="http://schemas.microsoft.com/office/drawing/2014/main" id="{00000000-0008-0000-0C00-000037000000}"/>
            </a:ext>
          </a:extLst>
        </xdr:cNvPr>
        <xdr:cNvSpPr txBox="1">
          <a:spLocks noChangeArrowheads="1"/>
        </xdr:cNvSpPr>
      </xdr:nvSpPr>
      <xdr:spPr bwMode="auto">
        <a:xfrm>
          <a:off x="6051176" y="8538882"/>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12</xdr:col>
      <xdr:colOff>0</xdr:colOff>
      <xdr:row>42</xdr:row>
      <xdr:rowOff>0</xdr:rowOff>
    </xdr:from>
    <xdr:to>
      <xdr:col>12</xdr:col>
      <xdr:colOff>216000</xdr:colOff>
      <xdr:row>42</xdr:row>
      <xdr:rowOff>209550</xdr:rowOff>
    </xdr:to>
    <xdr:sp macro="" textlink="">
      <xdr:nvSpPr>
        <xdr:cNvPr id="56" name="txtBad5">
          <a:extLst>
            <a:ext uri="{FF2B5EF4-FFF2-40B4-BE49-F238E27FC236}">
              <a16:creationId xmlns:a16="http://schemas.microsoft.com/office/drawing/2014/main" id="{00000000-0008-0000-0C00-000038000000}"/>
            </a:ext>
          </a:extLst>
        </xdr:cNvPr>
        <xdr:cNvSpPr txBox="1">
          <a:spLocks noChangeArrowheads="1"/>
        </xdr:cNvSpPr>
      </xdr:nvSpPr>
      <xdr:spPr bwMode="auto">
        <a:xfrm>
          <a:off x="6051176" y="8751794"/>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12</xdr:col>
      <xdr:colOff>0</xdr:colOff>
      <xdr:row>43</xdr:row>
      <xdr:rowOff>0</xdr:rowOff>
    </xdr:from>
    <xdr:to>
      <xdr:col>12</xdr:col>
      <xdr:colOff>216000</xdr:colOff>
      <xdr:row>43</xdr:row>
      <xdr:rowOff>209550</xdr:rowOff>
    </xdr:to>
    <xdr:sp macro="" textlink="">
      <xdr:nvSpPr>
        <xdr:cNvPr id="57" name="txtBad5">
          <a:extLst>
            <a:ext uri="{FF2B5EF4-FFF2-40B4-BE49-F238E27FC236}">
              <a16:creationId xmlns:a16="http://schemas.microsoft.com/office/drawing/2014/main" id="{00000000-0008-0000-0C00-000039000000}"/>
            </a:ext>
          </a:extLst>
        </xdr:cNvPr>
        <xdr:cNvSpPr txBox="1">
          <a:spLocks noChangeArrowheads="1"/>
        </xdr:cNvSpPr>
      </xdr:nvSpPr>
      <xdr:spPr bwMode="auto">
        <a:xfrm>
          <a:off x="6051176" y="8964706"/>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12</xdr:col>
      <xdr:colOff>0</xdr:colOff>
      <xdr:row>44</xdr:row>
      <xdr:rowOff>0</xdr:rowOff>
    </xdr:from>
    <xdr:to>
      <xdr:col>12</xdr:col>
      <xdr:colOff>216000</xdr:colOff>
      <xdr:row>44</xdr:row>
      <xdr:rowOff>209550</xdr:rowOff>
    </xdr:to>
    <xdr:sp macro="" textlink="">
      <xdr:nvSpPr>
        <xdr:cNvPr id="58" name="txtBad5">
          <a:extLst>
            <a:ext uri="{FF2B5EF4-FFF2-40B4-BE49-F238E27FC236}">
              <a16:creationId xmlns:a16="http://schemas.microsoft.com/office/drawing/2014/main" id="{00000000-0008-0000-0C00-00003A000000}"/>
            </a:ext>
          </a:extLst>
        </xdr:cNvPr>
        <xdr:cNvSpPr txBox="1">
          <a:spLocks noChangeArrowheads="1"/>
        </xdr:cNvSpPr>
      </xdr:nvSpPr>
      <xdr:spPr bwMode="auto">
        <a:xfrm>
          <a:off x="6051176" y="9177618"/>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12</xdr:col>
      <xdr:colOff>0</xdr:colOff>
      <xdr:row>45</xdr:row>
      <xdr:rowOff>0</xdr:rowOff>
    </xdr:from>
    <xdr:to>
      <xdr:col>12</xdr:col>
      <xdr:colOff>216000</xdr:colOff>
      <xdr:row>45</xdr:row>
      <xdr:rowOff>209550</xdr:rowOff>
    </xdr:to>
    <xdr:sp macro="" textlink="">
      <xdr:nvSpPr>
        <xdr:cNvPr id="59" name="txtBad5">
          <a:extLst>
            <a:ext uri="{FF2B5EF4-FFF2-40B4-BE49-F238E27FC236}">
              <a16:creationId xmlns:a16="http://schemas.microsoft.com/office/drawing/2014/main" id="{00000000-0008-0000-0C00-00003B000000}"/>
            </a:ext>
          </a:extLst>
        </xdr:cNvPr>
        <xdr:cNvSpPr txBox="1">
          <a:spLocks noChangeArrowheads="1"/>
        </xdr:cNvSpPr>
      </xdr:nvSpPr>
      <xdr:spPr bwMode="auto">
        <a:xfrm>
          <a:off x="6051176" y="9390529"/>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20</xdr:col>
      <xdr:colOff>0</xdr:colOff>
      <xdr:row>40</xdr:row>
      <xdr:rowOff>0</xdr:rowOff>
    </xdr:from>
    <xdr:to>
      <xdr:col>20</xdr:col>
      <xdr:colOff>216000</xdr:colOff>
      <xdr:row>40</xdr:row>
      <xdr:rowOff>209550</xdr:rowOff>
    </xdr:to>
    <xdr:sp macro="" textlink="">
      <xdr:nvSpPr>
        <xdr:cNvPr id="60" name="txtBad5">
          <a:extLst>
            <a:ext uri="{FF2B5EF4-FFF2-40B4-BE49-F238E27FC236}">
              <a16:creationId xmlns:a16="http://schemas.microsoft.com/office/drawing/2014/main" id="{00000000-0008-0000-0C00-00003C000000}"/>
            </a:ext>
          </a:extLst>
        </xdr:cNvPr>
        <xdr:cNvSpPr txBox="1">
          <a:spLocks noChangeArrowheads="1"/>
        </xdr:cNvSpPr>
      </xdr:nvSpPr>
      <xdr:spPr bwMode="auto">
        <a:xfrm>
          <a:off x="10287000" y="8325971"/>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20</xdr:col>
      <xdr:colOff>0</xdr:colOff>
      <xdr:row>41</xdr:row>
      <xdr:rowOff>0</xdr:rowOff>
    </xdr:from>
    <xdr:to>
      <xdr:col>20</xdr:col>
      <xdr:colOff>216000</xdr:colOff>
      <xdr:row>41</xdr:row>
      <xdr:rowOff>209550</xdr:rowOff>
    </xdr:to>
    <xdr:sp macro="" textlink="">
      <xdr:nvSpPr>
        <xdr:cNvPr id="61" name="txtBad5">
          <a:extLst>
            <a:ext uri="{FF2B5EF4-FFF2-40B4-BE49-F238E27FC236}">
              <a16:creationId xmlns:a16="http://schemas.microsoft.com/office/drawing/2014/main" id="{00000000-0008-0000-0C00-00003D000000}"/>
            </a:ext>
          </a:extLst>
        </xdr:cNvPr>
        <xdr:cNvSpPr txBox="1">
          <a:spLocks noChangeArrowheads="1"/>
        </xdr:cNvSpPr>
      </xdr:nvSpPr>
      <xdr:spPr bwMode="auto">
        <a:xfrm>
          <a:off x="10287000" y="8538882"/>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20</xdr:col>
      <xdr:colOff>0</xdr:colOff>
      <xdr:row>42</xdr:row>
      <xdr:rowOff>0</xdr:rowOff>
    </xdr:from>
    <xdr:to>
      <xdr:col>20</xdr:col>
      <xdr:colOff>216000</xdr:colOff>
      <xdr:row>42</xdr:row>
      <xdr:rowOff>209550</xdr:rowOff>
    </xdr:to>
    <xdr:sp macro="" textlink="">
      <xdr:nvSpPr>
        <xdr:cNvPr id="62" name="txtBad5">
          <a:extLst>
            <a:ext uri="{FF2B5EF4-FFF2-40B4-BE49-F238E27FC236}">
              <a16:creationId xmlns:a16="http://schemas.microsoft.com/office/drawing/2014/main" id="{00000000-0008-0000-0C00-00003E000000}"/>
            </a:ext>
          </a:extLst>
        </xdr:cNvPr>
        <xdr:cNvSpPr txBox="1">
          <a:spLocks noChangeArrowheads="1"/>
        </xdr:cNvSpPr>
      </xdr:nvSpPr>
      <xdr:spPr bwMode="auto">
        <a:xfrm>
          <a:off x="10287000" y="8751794"/>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20</xdr:col>
      <xdr:colOff>0</xdr:colOff>
      <xdr:row>43</xdr:row>
      <xdr:rowOff>0</xdr:rowOff>
    </xdr:from>
    <xdr:to>
      <xdr:col>20</xdr:col>
      <xdr:colOff>216000</xdr:colOff>
      <xdr:row>43</xdr:row>
      <xdr:rowOff>209550</xdr:rowOff>
    </xdr:to>
    <xdr:sp macro="" textlink="">
      <xdr:nvSpPr>
        <xdr:cNvPr id="63" name="txtBad5">
          <a:extLst>
            <a:ext uri="{FF2B5EF4-FFF2-40B4-BE49-F238E27FC236}">
              <a16:creationId xmlns:a16="http://schemas.microsoft.com/office/drawing/2014/main" id="{00000000-0008-0000-0C00-00003F000000}"/>
            </a:ext>
          </a:extLst>
        </xdr:cNvPr>
        <xdr:cNvSpPr txBox="1">
          <a:spLocks noChangeArrowheads="1"/>
        </xdr:cNvSpPr>
      </xdr:nvSpPr>
      <xdr:spPr bwMode="auto">
        <a:xfrm>
          <a:off x="10287000" y="8964706"/>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20</xdr:col>
      <xdr:colOff>0</xdr:colOff>
      <xdr:row>44</xdr:row>
      <xdr:rowOff>0</xdr:rowOff>
    </xdr:from>
    <xdr:to>
      <xdr:col>20</xdr:col>
      <xdr:colOff>216000</xdr:colOff>
      <xdr:row>44</xdr:row>
      <xdr:rowOff>209550</xdr:rowOff>
    </xdr:to>
    <xdr:sp macro="" textlink="">
      <xdr:nvSpPr>
        <xdr:cNvPr id="64" name="txtBad5">
          <a:extLst>
            <a:ext uri="{FF2B5EF4-FFF2-40B4-BE49-F238E27FC236}">
              <a16:creationId xmlns:a16="http://schemas.microsoft.com/office/drawing/2014/main" id="{00000000-0008-0000-0C00-000040000000}"/>
            </a:ext>
          </a:extLst>
        </xdr:cNvPr>
        <xdr:cNvSpPr txBox="1">
          <a:spLocks noChangeArrowheads="1"/>
        </xdr:cNvSpPr>
      </xdr:nvSpPr>
      <xdr:spPr bwMode="auto">
        <a:xfrm>
          <a:off x="10287000" y="9177618"/>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20</xdr:col>
      <xdr:colOff>0</xdr:colOff>
      <xdr:row>45</xdr:row>
      <xdr:rowOff>0</xdr:rowOff>
    </xdr:from>
    <xdr:to>
      <xdr:col>20</xdr:col>
      <xdr:colOff>216000</xdr:colOff>
      <xdr:row>45</xdr:row>
      <xdr:rowOff>209550</xdr:rowOff>
    </xdr:to>
    <xdr:sp macro="" textlink="">
      <xdr:nvSpPr>
        <xdr:cNvPr id="65" name="txtBad5">
          <a:extLst>
            <a:ext uri="{FF2B5EF4-FFF2-40B4-BE49-F238E27FC236}">
              <a16:creationId xmlns:a16="http://schemas.microsoft.com/office/drawing/2014/main" id="{00000000-0008-0000-0C00-000041000000}"/>
            </a:ext>
          </a:extLst>
        </xdr:cNvPr>
        <xdr:cNvSpPr txBox="1">
          <a:spLocks noChangeArrowheads="1"/>
        </xdr:cNvSpPr>
      </xdr:nvSpPr>
      <xdr:spPr bwMode="auto">
        <a:xfrm>
          <a:off x="10287000" y="9390529"/>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24</xdr:col>
      <xdr:colOff>0</xdr:colOff>
      <xdr:row>40</xdr:row>
      <xdr:rowOff>0</xdr:rowOff>
    </xdr:from>
    <xdr:to>
      <xdr:col>24</xdr:col>
      <xdr:colOff>216000</xdr:colOff>
      <xdr:row>40</xdr:row>
      <xdr:rowOff>209550</xdr:rowOff>
    </xdr:to>
    <xdr:sp macro="" textlink="">
      <xdr:nvSpPr>
        <xdr:cNvPr id="66" name="txtBad5">
          <a:extLst>
            <a:ext uri="{FF2B5EF4-FFF2-40B4-BE49-F238E27FC236}">
              <a16:creationId xmlns:a16="http://schemas.microsoft.com/office/drawing/2014/main" id="{00000000-0008-0000-0C00-000042000000}"/>
            </a:ext>
          </a:extLst>
        </xdr:cNvPr>
        <xdr:cNvSpPr txBox="1">
          <a:spLocks noChangeArrowheads="1"/>
        </xdr:cNvSpPr>
      </xdr:nvSpPr>
      <xdr:spPr bwMode="auto">
        <a:xfrm>
          <a:off x="12404912" y="8325971"/>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24</xdr:col>
      <xdr:colOff>0</xdr:colOff>
      <xdr:row>41</xdr:row>
      <xdr:rowOff>0</xdr:rowOff>
    </xdr:from>
    <xdr:to>
      <xdr:col>24</xdr:col>
      <xdr:colOff>216000</xdr:colOff>
      <xdr:row>41</xdr:row>
      <xdr:rowOff>209550</xdr:rowOff>
    </xdr:to>
    <xdr:sp macro="" textlink="">
      <xdr:nvSpPr>
        <xdr:cNvPr id="67" name="txtBad5">
          <a:extLst>
            <a:ext uri="{FF2B5EF4-FFF2-40B4-BE49-F238E27FC236}">
              <a16:creationId xmlns:a16="http://schemas.microsoft.com/office/drawing/2014/main" id="{00000000-0008-0000-0C00-000043000000}"/>
            </a:ext>
          </a:extLst>
        </xdr:cNvPr>
        <xdr:cNvSpPr txBox="1">
          <a:spLocks noChangeArrowheads="1"/>
        </xdr:cNvSpPr>
      </xdr:nvSpPr>
      <xdr:spPr bwMode="auto">
        <a:xfrm>
          <a:off x="12404912" y="8538882"/>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0D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0D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0D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0D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0D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24</xdr:col>
      <xdr:colOff>0</xdr:colOff>
      <xdr:row>4</xdr:row>
      <xdr:rowOff>0</xdr:rowOff>
    </xdr:from>
    <xdr:to>
      <xdr:col>27</xdr:col>
      <xdr:colOff>1</xdr:colOff>
      <xdr:row>6</xdr:row>
      <xdr:rowOff>1</xdr:rowOff>
    </xdr:to>
    <xdr:sp macro="" textlink="">
      <xdr:nvSpPr>
        <xdr:cNvPr id="11" name="テキスト ボックス 10">
          <a:extLst>
            <a:ext uri="{FF2B5EF4-FFF2-40B4-BE49-F238E27FC236}">
              <a16:creationId xmlns:a16="http://schemas.microsoft.com/office/drawing/2014/main" id="{00000000-0008-0000-0D00-00000B000000}"/>
            </a:ext>
          </a:extLst>
        </xdr:cNvPr>
        <xdr:cNvSpPr txBox="1"/>
      </xdr:nvSpPr>
      <xdr:spPr>
        <a:xfrm>
          <a:off x="12439650" y="781050"/>
          <a:ext cx="1619251"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twoCellAnchor>
    <xdr:from>
      <xdr:col>4</xdr:col>
      <xdr:colOff>0</xdr:colOff>
      <xdr:row>10</xdr:row>
      <xdr:rowOff>0</xdr:rowOff>
    </xdr:from>
    <xdr:to>
      <xdr:col>4</xdr:col>
      <xdr:colOff>144000</xdr:colOff>
      <xdr:row>10</xdr:row>
      <xdr:rowOff>209550</xdr:rowOff>
    </xdr:to>
    <xdr:sp macro="" textlink="">
      <xdr:nvSpPr>
        <xdr:cNvPr id="12" name="txtBad0">
          <a:extLst>
            <a:ext uri="{FF2B5EF4-FFF2-40B4-BE49-F238E27FC236}">
              <a16:creationId xmlns:a16="http://schemas.microsoft.com/office/drawing/2014/main" id="{00000000-0008-0000-0D00-00000C000000}"/>
            </a:ext>
          </a:extLst>
        </xdr:cNvPr>
        <xdr:cNvSpPr txBox="1">
          <a:spLocks noChangeArrowheads="1"/>
        </xdr:cNvSpPr>
      </xdr:nvSpPr>
      <xdr:spPr bwMode="auto">
        <a:xfrm>
          <a:off x="1815353" y="1938618"/>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注</a:t>
          </a:r>
        </a:p>
      </xdr:txBody>
    </xdr:sp>
    <xdr:clientData/>
  </xdr:twoCellAnchor>
  <xdr:twoCellAnchor>
    <xdr:from>
      <xdr:col>4</xdr:col>
      <xdr:colOff>0</xdr:colOff>
      <xdr:row>11</xdr:row>
      <xdr:rowOff>0</xdr:rowOff>
    </xdr:from>
    <xdr:to>
      <xdr:col>4</xdr:col>
      <xdr:colOff>144000</xdr:colOff>
      <xdr:row>11</xdr:row>
      <xdr:rowOff>209550</xdr:rowOff>
    </xdr:to>
    <xdr:sp macro="" textlink="">
      <xdr:nvSpPr>
        <xdr:cNvPr id="13" name="txtBad0">
          <a:extLst>
            <a:ext uri="{FF2B5EF4-FFF2-40B4-BE49-F238E27FC236}">
              <a16:creationId xmlns:a16="http://schemas.microsoft.com/office/drawing/2014/main" id="{00000000-0008-0000-0D00-00000D000000}"/>
            </a:ext>
          </a:extLst>
        </xdr:cNvPr>
        <xdr:cNvSpPr txBox="1">
          <a:spLocks noChangeArrowheads="1"/>
        </xdr:cNvSpPr>
      </xdr:nvSpPr>
      <xdr:spPr bwMode="auto">
        <a:xfrm>
          <a:off x="1815353" y="2151529"/>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注</a:t>
          </a:r>
        </a:p>
      </xdr:txBody>
    </xdr:sp>
    <xdr:clientData/>
  </xdr:twoCellAnchor>
  <xdr:twoCellAnchor>
    <xdr:from>
      <xdr:col>8</xdr:col>
      <xdr:colOff>0</xdr:colOff>
      <xdr:row>10</xdr:row>
      <xdr:rowOff>0</xdr:rowOff>
    </xdr:from>
    <xdr:to>
      <xdr:col>8</xdr:col>
      <xdr:colOff>144000</xdr:colOff>
      <xdr:row>10</xdr:row>
      <xdr:rowOff>209550</xdr:rowOff>
    </xdr:to>
    <xdr:sp macro="" textlink="">
      <xdr:nvSpPr>
        <xdr:cNvPr id="14" name="txtBad0">
          <a:extLst>
            <a:ext uri="{FF2B5EF4-FFF2-40B4-BE49-F238E27FC236}">
              <a16:creationId xmlns:a16="http://schemas.microsoft.com/office/drawing/2014/main" id="{00000000-0008-0000-0D00-00000E000000}"/>
            </a:ext>
          </a:extLst>
        </xdr:cNvPr>
        <xdr:cNvSpPr txBox="1">
          <a:spLocks noChangeArrowheads="1"/>
        </xdr:cNvSpPr>
      </xdr:nvSpPr>
      <xdr:spPr bwMode="auto">
        <a:xfrm>
          <a:off x="3933265" y="1938618"/>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注</a:t>
          </a:r>
        </a:p>
      </xdr:txBody>
    </xdr:sp>
    <xdr:clientData/>
  </xdr:twoCellAnchor>
  <xdr:twoCellAnchor>
    <xdr:from>
      <xdr:col>8</xdr:col>
      <xdr:colOff>0</xdr:colOff>
      <xdr:row>11</xdr:row>
      <xdr:rowOff>0</xdr:rowOff>
    </xdr:from>
    <xdr:to>
      <xdr:col>8</xdr:col>
      <xdr:colOff>144000</xdr:colOff>
      <xdr:row>11</xdr:row>
      <xdr:rowOff>209550</xdr:rowOff>
    </xdr:to>
    <xdr:sp macro="" textlink="">
      <xdr:nvSpPr>
        <xdr:cNvPr id="15" name="txtBad0">
          <a:extLst>
            <a:ext uri="{FF2B5EF4-FFF2-40B4-BE49-F238E27FC236}">
              <a16:creationId xmlns:a16="http://schemas.microsoft.com/office/drawing/2014/main" id="{00000000-0008-0000-0D00-00000F000000}"/>
            </a:ext>
          </a:extLst>
        </xdr:cNvPr>
        <xdr:cNvSpPr txBox="1">
          <a:spLocks noChangeArrowheads="1"/>
        </xdr:cNvSpPr>
      </xdr:nvSpPr>
      <xdr:spPr bwMode="auto">
        <a:xfrm>
          <a:off x="3933265" y="2151529"/>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注</a:t>
          </a:r>
        </a:p>
      </xdr:txBody>
    </xdr:sp>
    <xdr:clientData/>
  </xdr:twoCellAnchor>
  <xdr:twoCellAnchor>
    <xdr:from>
      <xdr:col>8</xdr:col>
      <xdr:colOff>0</xdr:colOff>
      <xdr:row>12</xdr:row>
      <xdr:rowOff>0</xdr:rowOff>
    </xdr:from>
    <xdr:to>
      <xdr:col>8</xdr:col>
      <xdr:colOff>144000</xdr:colOff>
      <xdr:row>12</xdr:row>
      <xdr:rowOff>209550</xdr:rowOff>
    </xdr:to>
    <xdr:sp macro="" textlink="">
      <xdr:nvSpPr>
        <xdr:cNvPr id="16" name="txtBad0">
          <a:extLst>
            <a:ext uri="{FF2B5EF4-FFF2-40B4-BE49-F238E27FC236}">
              <a16:creationId xmlns:a16="http://schemas.microsoft.com/office/drawing/2014/main" id="{00000000-0008-0000-0D00-000010000000}"/>
            </a:ext>
          </a:extLst>
        </xdr:cNvPr>
        <xdr:cNvSpPr txBox="1">
          <a:spLocks noChangeArrowheads="1"/>
        </xdr:cNvSpPr>
      </xdr:nvSpPr>
      <xdr:spPr bwMode="auto">
        <a:xfrm>
          <a:off x="3933265" y="2364441"/>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注</a:t>
          </a:r>
        </a:p>
      </xdr:txBody>
    </xdr:sp>
    <xdr:clientData/>
  </xdr:twoCellAnchor>
  <xdr:twoCellAnchor>
    <xdr:from>
      <xdr:col>8</xdr:col>
      <xdr:colOff>0</xdr:colOff>
      <xdr:row>13</xdr:row>
      <xdr:rowOff>0</xdr:rowOff>
    </xdr:from>
    <xdr:to>
      <xdr:col>8</xdr:col>
      <xdr:colOff>144000</xdr:colOff>
      <xdr:row>13</xdr:row>
      <xdr:rowOff>209550</xdr:rowOff>
    </xdr:to>
    <xdr:sp macro="" textlink="">
      <xdr:nvSpPr>
        <xdr:cNvPr id="17" name="txtBad0">
          <a:extLst>
            <a:ext uri="{FF2B5EF4-FFF2-40B4-BE49-F238E27FC236}">
              <a16:creationId xmlns:a16="http://schemas.microsoft.com/office/drawing/2014/main" id="{00000000-0008-0000-0D00-000011000000}"/>
            </a:ext>
          </a:extLst>
        </xdr:cNvPr>
        <xdr:cNvSpPr txBox="1">
          <a:spLocks noChangeArrowheads="1"/>
        </xdr:cNvSpPr>
      </xdr:nvSpPr>
      <xdr:spPr bwMode="auto">
        <a:xfrm>
          <a:off x="3933265" y="2577353"/>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注</a:t>
          </a:r>
        </a:p>
      </xdr:txBody>
    </xdr:sp>
    <xdr:clientData/>
  </xdr:twoCellAnchor>
  <xdr:twoCellAnchor>
    <xdr:from>
      <xdr:col>12</xdr:col>
      <xdr:colOff>0</xdr:colOff>
      <xdr:row>10</xdr:row>
      <xdr:rowOff>0</xdr:rowOff>
    </xdr:from>
    <xdr:to>
      <xdr:col>12</xdr:col>
      <xdr:colOff>144000</xdr:colOff>
      <xdr:row>10</xdr:row>
      <xdr:rowOff>209550</xdr:rowOff>
    </xdr:to>
    <xdr:sp macro="" textlink="">
      <xdr:nvSpPr>
        <xdr:cNvPr id="18" name="txtBad0">
          <a:extLst>
            <a:ext uri="{FF2B5EF4-FFF2-40B4-BE49-F238E27FC236}">
              <a16:creationId xmlns:a16="http://schemas.microsoft.com/office/drawing/2014/main" id="{00000000-0008-0000-0D00-000012000000}"/>
            </a:ext>
          </a:extLst>
        </xdr:cNvPr>
        <xdr:cNvSpPr txBox="1">
          <a:spLocks noChangeArrowheads="1"/>
        </xdr:cNvSpPr>
      </xdr:nvSpPr>
      <xdr:spPr bwMode="auto">
        <a:xfrm>
          <a:off x="6051176" y="1938618"/>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注</a:t>
          </a:r>
        </a:p>
      </xdr:txBody>
    </xdr:sp>
    <xdr:clientData/>
  </xdr:twoCellAnchor>
  <xdr:twoCellAnchor>
    <xdr:from>
      <xdr:col>12</xdr:col>
      <xdr:colOff>0</xdr:colOff>
      <xdr:row>11</xdr:row>
      <xdr:rowOff>0</xdr:rowOff>
    </xdr:from>
    <xdr:to>
      <xdr:col>12</xdr:col>
      <xdr:colOff>144000</xdr:colOff>
      <xdr:row>11</xdr:row>
      <xdr:rowOff>209550</xdr:rowOff>
    </xdr:to>
    <xdr:sp macro="" textlink="">
      <xdr:nvSpPr>
        <xdr:cNvPr id="19" name="txtBad0">
          <a:extLst>
            <a:ext uri="{FF2B5EF4-FFF2-40B4-BE49-F238E27FC236}">
              <a16:creationId xmlns:a16="http://schemas.microsoft.com/office/drawing/2014/main" id="{00000000-0008-0000-0D00-000013000000}"/>
            </a:ext>
          </a:extLst>
        </xdr:cNvPr>
        <xdr:cNvSpPr txBox="1">
          <a:spLocks noChangeArrowheads="1"/>
        </xdr:cNvSpPr>
      </xdr:nvSpPr>
      <xdr:spPr bwMode="auto">
        <a:xfrm>
          <a:off x="6051176" y="2151529"/>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注</a:t>
          </a:r>
        </a:p>
      </xdr:txBody>
    </xdr:sp>
    <xdr:clientData/>
  </xdr:twoCellAnchor>
  <xdr:twoCellAnchor>
    <xdr:from>
      <xdr:col>12</xdr:col>
      <xdr:colOff>0</xdr:colOff>
      <xdr:row>12</xdr:row>
      <xdr:rowOff>0</xdr:rowOff>
    </xdr:from>
    <xdr:to>
      <xdr:col>12</xdr:col>
      <xdr:colOff>144000</xdr:colOff>
      <xdr:row>12</xdr:row>
      <xdr:rowOff>209550</xdr:rowOff>
    </xdr:to>
    <xdr:sp macro="" textlink="">
      <xdr:nvSpPr>
        <xdr:cNvPr id="20" name="txtBad0">
          <a:extLst>
            <a:ext uri="{FF2B5EF4-FFF2-40B4-BE49-F238E27FC236}">
              <a16:creationId xmlns:a16="http://schemas.microsoft.com/office/drawing/2014/main" id="{00000000-0008-0000-0D00-000014000000}"/>
            </a:ext>
          </a:extLst>
        </xdr:cNvPr>
        <xdr:cNvSpPr txBox="1">
          <a:spLocks noChangeArrowheads="1"/>
        </xdr:cNvSpPr>
      </xdr:nvSpPr>
      <xdr:spPr bwMode="auto">
        <a:xfrm>
          <a:off x="6051176" y="2364441"/>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注</a:t>
          </a:r>
        </a:p>
      </xdr:txBody>
    </xdr:sp>
    <xdr:clientData/>
  </xdr:twoCellAnchor>
  <xdr:twoCellAnchor>
    <xdr:from>
      <xdr:col>12</xdr:col>
      <xdr:colOff>0</xdr:colOff>
      <xdr:row>13</xdr:row>
      <xdr:rowOff>0</xdr:rowOff>
    </xdr:from>
    <xdr:to>
      <xdr:col>12</xdr:col>
      <xdr:colOff>144000</xdr:colOff>
      <xdr:row>13</xdr:row>
      <xdr:rowOff>209550</xdr:rowOff>
    </xdr:to>
    <xdr:sp macro="" textlink="">
      <xdr:nvSpPr>
        <xdr:cNvPr id="21" name="txtBad0">
          <a:extLst>
            <a:ext uri="{FF2B5EF4-FFF2-40B4-BE49-F238E27FC236}">
              <a16:creationId xmlns:a16="http://schemas.microsoft.com/office/drawing/2014/main" id="{00000000-0008-0000-0D00-000015000000}"/>
            </a:ext>
          </a:extLst>
        </xdr:cNvPr>
        <xdr:cNvSpPr txBox="1">
          <a:spLocks noChangeArrowheads="1"/>
        </xdr:cNvSpPr>
      </xdr:nvSpPr>
      <xdr:spPr bwMode="auto">
        <a:xfrm>
          <a:off x="6051176" y="2577353"/>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注</a:t>
          </a:r>
        </a:p>
      </xdr:txBody>
    </xdr:sp>
    <xdr:clientData/>
  </xdr:twoCellAnchor>
  <xdr:twoCellAnchor>
    <xdr:from>
      <xdr:col>12</xdr:col>
      <xdr:colOff>0</xdr:colOff>
      <xdr:row>14</xdr:row>
      <xdr:rowOff>0</xdr:rowOff>
    </xdr:from>
    <xdr:to>
      <xdr:col>12</xdr:col>
      <xdr:colOff>144000</xdr:colOff>
      <xdr:row>14</xdr:row>
      <xdr:rowOff>209550</xdr:rowOff>
    </xdr:to>
    <xdr:sp macro="" textlink="">
      <xdr:nvSpPr>
        <xdr:cNvPr id="22" name="txtBad0">
          <a:extLst>
            <a:ext uri="{FF2B5EF4-FFF2-40B4-BE49-F238E27FC236}">
              <a16:creationId xmlns:a16="http://schemas.microsoft.com/office/drawing/2014/main" id="{00000000-0008-0000-0D00-000016000000}"/>
            </a:ext>
          </a:extLst>
        </xdr:cNvPr>
        <xdr:cNvSpPr txBox="1">
          <a:spLocks noChangeArrowheads="1"/>
        </xdr:cNvSpPr>
      </xdr:nvSpPr>
      <xdr:spPr bwMode="auto">
        <a:xfrm>
          <a:off x="6051176" y="2790265"/>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注</a:t>
          </a:r>
        </a:p>
      </xdr:txBody>
    </xdr:sp>
    <xdr:clientData/>
  </xdr:twoCellAnchor>
  <xdr:twoCellAnchor>
    <xdr:from>
      <xdr:col>12</xdr:col>
      <xdr:colOff>0</xdr:colOff>
      <xdr:row>15</xdr:row>
      <xdr:rowOff>0</xdr:rowOff>
    </xdr:from>
    <xdr:to>
      <xdr:col>12</xdr:col>
      <xdr:colOff>144000</xdr:colOff>
      <xdr:row>15</xdr:row>
      <xdr:rowOff>209550</xdr:rowOff>
    </xdr:to>
    <xdr:sp macro="" textlink="">
      <xdr:nvSpPr>
        <xdr:cNvPr id="23" name="txtBad0">
          <a:extLst>
            <a:ext uri="{FF2B5EF4-FFF2-40B4-BE49-F238E27FC236}">
              <a16:creationId xmlns:a16="http://schemas.microsoft.com/office/drawing/2014/main" id="{00000000-0008-0000-0D00-000017000000}"/>
            </a:ext>
          </a:extLst>
        </xdr:cNvPr>
        <xdr:cNvSpPr txBox="1">
          <a:spLocks noChangeArrowheads="1"/>
        </xdr:cNvSpPr>
      </xdr:nvSpPr>
      <xdr:spPr bwMode="auto">
        <a:xfrm>
          <a:off x="6051176" y="3003176"/>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注</a:t>
          </a:r>
        </a:p>
      </xdr:txBody>
    </xdr:sp>
    <xdr:clientData/>
  </xdr:twoCellAnchor>
  <xdr:twoCellAnchor>
    <xdr:from>
      <xdr:col>12</xdr:col>
      <xdr:colOff>0</xdr:colOff>
      <xdr:row>16</xdr:row>
      <xdr:rowOff>0</xdr:rowOff>
    </xdr:from>
    <xdr:to>
      <xdr:col>12</xdr:col>
      <xdr:colOff>144000</xdr:colOff>
      <xdr:row>16</xdr:row>
      <xdr:rowOff>209550</xdr:rowOff>
    </xdr:to>
    <xdr:sp macro="" textlink="">
      <xdr:nvSpPr>
        <xdr:cNvPr id="24" name="txtBad0">
          <a:extLst>
            <a:ext uri="{FF2B5EF4-FFF2-40B4-BE49-F238E27FC236}">
              <a16:creationId xmlns:a16="http://schemas.microsoft.com/office/drawing/2014/main" id="{00000000-0008-0000-0D00-000018000000}"/>
            </a:ext>
          </a:extLst>
        </xdr:cNvPr>
        <xdr:cNvSpPr txBox="1">
          <a:spLocks noChangeArrowheads="1"/>
        </xdr:cNvSpPr>
      </xdr:nvSpPr>
      <xdr:spPr bwMode="auto">
        <a:xfrm>
          <a:off x="6051176" y="3216088"/>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注</a:t>
          </a:r>
        </a:p>
      </xdr:txBody>
    </xdr:sp>
    <xdr:clientData/>
  </xdr:twoCellAnchor>
  <xdr:twoCellAnchor>
    <xdr:from>
      <xdr:col>16</xdr:col>
      <xdr:colOff>0</xdr:colOff>
      <xdr:row>10</xdr:row>
      <xdr:rowOff>0</xdr:rowOff>
    </xdr:from>
    <xdr:to>
      <xdr:col>16</xdr:col>
      <xdr:colOff>144000</xdr:colOff>
      <xdr:row>10</xdr:row>
      <xdr:rowOff>209550</xdr:rowOff>
    </xdr:to>
    <xdr:sp macro="" textlink="">
      <xdr:nvSpPr>
        <xdr:cNvPr id="25" name="txtBad0">
          <a:extLst>
            <a:ext uri="{FF2B5EF4-FFF2-40B4-BE49-F238E27FC236}">
              <a16:creationId xmlns:a16="http://schemas.microsoft.com/office/drawing/2014/main" id="{00000000-0008-0000-0D00-000019000000}"/>
            </a:ext>
          </a:extLst>
        </xdr:cNvPr>
        <xdr:cNvSpPr txBox="1">
          <a:spLocks noChangeArrowheads="1"/>
        </xdr:cNvSpPr>
      </xdr:nvSpPr>
      <xdr:spPr bwMode="auto">
        <a:xfrm>
          <a:off x="8169088" y="1938618"/>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注</a:t>
          </a:r>
        </a:p>
      </xdr:txBody>
    </xdr:sp>
    <xdr:clientData/>
  </xdr:twoCellAnchor>
  <xdr:twoCellAnchor>
    <xdr:from>
      <xdr:col>20</xdr:col>
      <xdr:colOff>0</xdr:colOff>
      <xdr:row>10</xdr:row>
      <xdr:rowOff>0</xdr:rowOff>
    </xdr:from>
    <xdr:to>
      <xdr:col>20</xdr:col>
      <xdr:colOff>144000</xdr:colOff>
      <xdr:row>10</xdr:row>
      <xdr:rowOff>209550</xdr:rowOff>
    </xdr:to>
    <xdr:sp macro="" textlink="">
      <xdr:nvSpPr>
        <xdr:cNvPr id="26" name="txtBad0">
          <a:extLst>
            <a:ext uri="{FF2B5EF4-FFF2-40B4-BE49-F238E27FC236}">
              <a16:creationId xmlns:a16="http://schemas.microsoft.com/office/drawing/2014/main" id="{00000000-0008-0000-0D00-00001A000000}"/>
            </a:ext>
          </a:extLst>
        </xdr:cNvPr>
        <xdr:cNvSpPr txBox="1">
          <a:spLocks noChangeArrowheads="1"/>
        </xdr:cNvSpPr>
      </xdr:nvSpPr>
      <xdr:spPr bwMode="auto">
        <a:xfrm>
          <a:off x="10287000" y="1938618"/>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注</a:t>
          </a:r>
        </a:p>
      </xdr:txBody>
    </xdr:sp>
    <xdr:clientData/>
  </xdr:twoCellAnchor>
  <xdr:twoCellAnchor>
    <xdr:from>
      <xdr:col>20</xdr:col>
      <xdr:colOff>0</xdr:colOff>
      <xdr:row>11</xdr:row>
      <xdr:rowOff>0</xdr:rowOff>
    </xdr:from>
    <xdr:to>
      <xdr:col>20</xdr:col>
      <xdr:colOff>144000</xdr:colOff>
      <xdr:row>11</xdr:row>
      <xdr:rowOff>209550</xdr:rowOff>
    </xdr:to>
    <xdr:sp macro="" textlink="">
      <xdr:nvSpPr>
        <xdr:cNvPr id="27" name="txtBad0">
          <a:extLst>
            <a:ext uri="{FF2B5EF4-FFF2-40B4-BE49-F238E27FC236}">
              <a16:creationId xmlns:a16="http://schemas.microsoft.com/office/drawing/2014/main" id="{00000000-0008-0000-0D00-00001B000000}"/>
            </a:ext>
          </a:extLst>
        </xdr:cNvPr>
        <xdr:cNvSpPr txBox="1">
          <a:spLocks noChangeArrowheads="1"/>
        </xdr:cNvSpPr>
      </xdr:nvSpPr>
      <xdr:spPr bwMode="auto">
        <a:xfrm>
          <a:off x="10287000" y="2151529"/>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注</a:t>
          </a:r>
        </a:p>
      </xdr:txBody>
    </xdr:sp>
    <xdr:clientData/>
  </xdr:twoCellAnchor>
  <xdr:twoCellAnchor>
    <xdr:from>
      <xdr:col>20</xdr:col>
      <xdr:colOff>0</xdr:colOff>
      <xdr:row>12</xdr:row>
      <xdr:rowOff>0</xdr:rowOff>
    </xdr:from>
    <xdr:to>
      <xdr:col>20</xdr:col>
      <xdr:colOff>144000</xdr:colOff>
      <xdr:row>12</xdr:row>
      <xdr:rowOff>209550</xdr:rowOff>
    </xdr:to>
    <xdr:sp macro="" textlink="">
      <xdr:nvSpPr>
        <xdr:cNvPr id="28" name="txtBad0">
          <a:extLst>
            <a:ext uri="{FF2B5EF4-FFF2-40B4-BE49-F238E27FC236}">
              <a16:creationId xmlns:a16="http://schemas.microsoft.com/office/drawing/2014/main" id="{00000000-0008-0000-0D00-00001C000000}"/>
            </a:ext>
          </a:extLst>
        </xdr:cNvPr>
        <xdr:cNvSpPr txBox="1">
          <a:spLocks noChangeArrowheads="1"/>
        </xdr:cNvSpPr>
      </xdr:nvSpPr>
      <xdr:spPr bwMode="auto">
        <a:xfrm>
          <a:off x="10287000" y="2364441"/>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注</a:t>
          </a:r>
        </a:p>
      </xdr:txBody>
    </xdr:sp>
    <xdr:clientData/>
  </xdr:twoCellAnchor>
  <xdr:twoCellAnchor>
    <xdr:from>
      <xdr:col>20</xdr:col>
      <xdr:colOff>0</xdr:colOff>
      <xdr:row>13</xdr:row>
      <xdr:rowOff>0</xdr:rowOff>
    </xdr:from>
    <xdr:to>
      <xdr:col>20</xdr:col>
      <xdr:colOff>144000</xdr:colOff>
      <xdr:row>13</xdr:row>
      <xdr:rowOff>209550</xdr:rowOff>
    </xdr:to>
    <xdr:sp macro="" textlink="">
      <xdr:nvSpPr>
        <xdr:cNvPr id="29" name="txtBad0">
          <a:extLst>
            <a:ext uri="{FF2B5EF4-FFF2-40B4-BE49-F238E27FC236}">
              <a16:creationId xmlns:a16="http://schemas.microsoft.com/office/drawing/2014/main" id="{00000000-0008-0000-0D00-00001D000000}"/>
            </a:ext>
          </a:extLst>
        </xdr:cNvPr>
        <xdr:cNvSpPr txBox="1">
          <a:spLocks noChangeArrowheads="1"/>
        </xdr:cNvSpPr>
      </xdr:nvSpPr>
      <xdr:spPr bwMode="auto">
        <a:xfrm>
          <a:off x="10287000" y="2577353"/>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注</a:t>
          </a:r>
        </a:p>
      </xdr:txBody>
    </xdr:sp>
    <xdr:clientData/>
  </xdr:twoCellAnchor>
  <xdr:twoCellAnchor>
    <xdr:from>
      <xdr:col>20</xdr:col>
      <xdr:colOff>0</xdr:colOff>
      <xdr:row>14</xdr:row>
      <xdr:rowOff>0</xdr:rowOff>
    </xdr:from>
    <xdr:to>
      <xdr:col>20</xdr:col>
      <xdr:colOff>144000</xdr:colOff>
      <xdr:row>14</xdr:row>
      <xdr:rowOff>209550</xdr:rowOff>
    </xdr:to>
    <xdr:sp macro="" textlink="">
      <xdr:nvSpPr>
        <xdr:cNvPr id="30" name="txtBad0">
          <a:extLst>
            <a:ext uri="{FF2B5EF4-FFF2-40B4-BE49-F238E27FC236}">
              <a16:creationId xmlns:a16="http://schemas.microsoft.com/office/drawing/2014/main" id="{00000000-0008-0000-0D00-00001E000000}"/>
            </a:ext>
          </a:extLst>
        </xdr:cNvPr>
        <xdr:cNvSpPr txBox="1">
          <a:spLocks noChangeArrowheads="1"/>
        </xdr:cNvSpPr>
      </xdr:nvSpPr>
      <xdr:spPr bwMode="auto">
        <a:xfrm>
          <a:off x="10287000" y="2790265"/>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注</a:t>
          </a:r>
        </a:p>
      </xdr:txBody>
    </xdr:sp>
    <xdr:clientData/>
  </xdr:twoCellAnchor>
  <xdr:twoCellAnchor>
    <xdr:from>
      <xdr:col>20</xdr:col>
      <xdr:colOff>0</xdr:colOff>
      <xdr:row>15</xdr:row>
      <xdr:rowOff>0</xdr:rowOff>
    </xdr:from>
    <xdr:to>
      <xdr:col>20</xdr:col>
      <xdr:colOff>144000</xdr:colOff>
      <xdr:row>15</xdr:row>
      <xdr:rowOff>209550</xdr:rowOff>
    </xdr:to>
    <xdr:sp macro="" textlink="">
      <xdr:nvSpPr>
        <xdr:cNvPr id="31" name="txtBad0">
          <a:extLst>
            <a:ext uri="{FF2B5EF4-FFF2-40B4-BE49-F238E27FC236}">
              <a16:creationId xmlns:a16="http://schemas.microsoft.com/office/drawing/2014/main" id="{00000000-0008-0000-0D00-00001F000000}"/>
            </a:ext>
          </a:extLst>
        </xdr:cNvPr>
        <xdr:cNvSpPr txBox="1">
          <a:spLocks noChangeArrowheads="1"/>
        </xdr:cNvSpPr>
      </xdr:nvSpPr>
      <xdr:spPr bwMode="auto">
        <a:xfrm>
          <a:off x="10287000" y="3003176"/>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注</a:t>
          </a:r>
        </a:p>
      </xdr:txBody>
    </xdr:sp>
    <xdr:clientData/>
  </xdr:twoCellAnchor>
  <xdr:twoCellAnchor>
    <xdr:from>
      <xdr:col>24</xdr:col>
      <xdr:colOff>0</xdr:colOff>
      <xdr:row>10</xdr:row>
      <xdr:rowOff>0</xdr:rowOff>
    </xdr:from>
    <xdr:to>
      <xdr:col>24</xdr:col>
      <xdr:colOff>144000</xdr:colOff>
      <xdr:row>10</xdr:row>
      <xdr:rowOff>209550</xdr:rowOff>
    </xdr:to>
    <xdr:sp macro="" textlink="">
      <xdr:nvSpPr>
        <xdr:cNvPr id="32" name="txtBad0">
          <a:extLst>
            <a:ext uri="{FF2B5EF4-FFF2-40B4-BE49-F238E27FC236}">
              <a16:creationId xmlns:a16="http://schemas.microsoft.com/office/drawing/2014/main" id="{00000000-0008-0000-0D00-000020000000}"/>
            </a:ext>
          </a:extLst>
        </xdr:cNvPr>
        <xdr:cNvSpPr txBox="1">
          <a:spLocks noChangeArrowheads="1"/>
        </xdr:cNvSpPr>
      </xdr:nvSpPr>
      <xdr:spPr bwMode="auto">
        <a:xfrm>
          <a:off x="12404912" y="1938618"/>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注</a:t>
          </a:r>
        </a:p>
      </xdr:txBody>
    </xdr:sp>
    <xdr:clientData/>
  </xdr:twoCellAnchor>
  <xdr:twoCellAnchor>
    <xdr:from>
      <xdr:col>24</xdr:col>
      <xdr:colOff>0</xdr:colOff>
      <xdr:row>11</xdr:row>
      <xdr:rowOff>0</xdr:rowOff>
    </xdr:from>
    <xdr:to>
      <xdr:col>24</xdr:col>
      <xdr:colOff>144000</xdr:colOff>
      <xdr:row>11</xdr:row>
      <xdr:rowOff>209550</xdr:rowOff>
    </xdr:to>
    <xdr:sp macro="" textlink="">
      <xdr:nvSpPr>
        <xdr:cNvPr id="33" name="txtBad0">
          <a:extLst>
            <a:ext uri="{FF2B5EF4-FFF2-40B4-BE49-F238E27FC236}">
              <a16:creationId xmlns:a16="http://schemas.microsoft.com/office/drawing/2014/main" id="{00000000-0008-0000-0D00-000021000000}"/>
            </a:ext>
          </a:extLst>
        </xdr:cNvPr>
        <xdr:cNvSpPr txBox="1">
          <a:spLocks noChangeArrowheads="1"/>
        </xdr:cNvSpPr>
      </xdr:nvSpPr>
      <xdr:spPr bwMode="auto">
        <a:xfrm>
          <a:off x="12404912" y="2151529"/>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注</a:t>
          </a:r>
        </a:p>
      </xdr:txBody>
    </xdr:sp>
    <xdr:clientData/>
  </xdr:twoCellAnchor>
  <xdr:twoCellAnchor>
    <xdr:from>
      <xdr:col>24</xdr:col>
      <xdr:colOff>0</xdr:colOff>
      <xdr:row>12</xdr:row>
      <xdr:rowOff>0</xdr:rowOff>
    </xdr:from>
    <xdr:to>
      <xdr:col>24</xdr:col>
      <xdr:colOff>144000</xdr:colOff>
      <xdr:row>12</xdr:row>
      <xdr:rowOff>209550</xdr:rowOff>
    </xdr:to>
    <xdr:sp macro="" textlink="">
      <xdr:nvSpPr>
        <xdr:cNvPr id="34" name="txtBad0">
          <a:extLst>
            <a:ext uri="{FF2B5EF4-FFF2-40B4-BE49-F238E27FC236}">
              <a16:creationId xmlns:a16="http://schemas.microsoft.com/office/drawing/2014/main" id="{00000000-0008-0000-0D00-000022000000}"/>
            </a:ext>
          </a:extLst>
        </xdr:cNvPr>
        <xdr:cNvSpPr txBox="1">
          <a:spLocks noChangeArrowheads="1"/>
        </xdr:cNvSpPr>
      </xdr:nvSpPr>
      <xdr:spPr bwMode="auto">
        <a:xfrm>
          <a:off x="12404912" y="2364441"/>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注</a:t>
          </a:r>
        </a:p>
      </xdr:txBody>
    </xdr:sp>
    <xdr:clientData/>
  </xdr:twoCellAnchor>
  <xdr:twoCellAnchor>
    <xdr:from>
      <xdr:col>24</xdr:col>
      <xdr:colOff>0</xdr:colOff>
      <xdr:row>13</xdr:row>
      <xdr:rowOff>0</xdr:rowOff>
    </xdr:from>
    <xdr:to>
      <xdr:col>24</xdr:col>
      <xdr:colOff>144000</xdr:colOff>
      <xdr:row>13</xdr:row>
      <xdr:rowOff>209550</xdr:rowOff>
    </xdr:to>
    <xdr:sp macro="" textlink="">
      <xdr:nvSpPr>
        <xdr:cNvPr id="35" name="txtBad0">
          <a:extLst>
            <a:ext uri="{FF2B5EF4-FFF2-40B4-BE49-F238E27FC236}">
              <a16:creationId xmlns:a16="http://schemas.microsoft.com/office/drawing/2014/main" id="{00000000-0008-0000-0D00-000023000000}"/>
            </a:ext>
          </a:extLst>
        </xdr:cNvPr>
        <xdr:cNvSpPr txBox="1">
          <a:spLocks noChangeArrowheads="1"/>
        </xdr:cNvSpPr>
      </xdr:nvSpPr>
      <xdr:spPr bwMode="auto">
        <a:xfrm>
          <a:off x="12404912" y="2577353"/>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注</a:t>
          </a:r>
        </a:p>
      </xdr:txBody>
    </xdr:sp>
    <xdr:clientData/>
  </xdr:twoCellAnchor>
  <xdr:twoCellAnchor>
    <xdr:from>
      <xdr:col>4</xdr:col>
      <xdr:colOff>0</xdr:colOff>
      <xdr:row>23</xdr:row>
      <xdr:rowOff>0</xdr:rowOff>
    </xdr:from>
    <xdr:to>
      <xdr:col>4</xdr:col>
      <xdr:colOff>144000</xdr:colOff>
      <xdr:row>23</xdr:row>
      <xdr:rowOff>209550</xdr:rowOff>
    </xdr:to>
    <xdr:sp macro="" textlink="">
      <xdr:nvSpPr>
        <xdr:cNvPr id="36" name="txtBad2">
          <a:extLst>
            <a:ext uri="{FF2B5EF4-FFF2-40B4-BE49-F238E27FC236}">
              <a16:creationId xmlns:a16="http://schemas.microsoft.com/office/drawing/2014/main" id="{00000000-0008-0000-0D00-000024000000}"/>
            </a:ext>
          </a:extLst>
        </xdr:cNvPr>
        <xdr:cNvSpPr txBox="1">
          <a:spLocks noChangeArrowheads="1"/>
        </xdr:cNvSpPr>
      </xdr:nvSpPr>
      <xdr:spPr bwMode="auto">
        <a:xfrm>
          <a:off x="1815353" y="4706471"/>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a:t>
          </a:r>
        </a:p>
      </xdr:txBody>
    </xdr:sp>
    <xdr:clientData/>
  </xdr:twoCellAnchor>
  <xdr:twoCellAnchor>
    <xdr:from>
      <xdr:col>8</xdr:col>
      <xdr:colOff>0</xdr:colOff>
      <xdr:row>23</xdr:row>
      <xdr:rowOff>0</xdr:rowOff>
    </xdr:from>
    <xdr:to>
      <xdr:col>8</xdr:col>
      <xdr:colOff>144000</xdr:colOff>
      <xdr:row>23</xdr:row>
      <xdr:rowOff>209550</xdr:rowOff>
    </xdr:to>
    <xdr:sp macro="" textlink="">
      <xdr:nvSpPr>
        <xdr:cNvPr id="37" name="txtBad2">
          <a:extLst>
            <a:ext uri="{FF2B5EF4-FFF2-40B4-BE49-F238E27FC236}">
              <a16:creationId xmlns:a16="http://schemas.microsoft.com/office/drawing/2014/main" id="{00000000-0008-0000-0D00-000025000000}"/>
            </a:ext>
          </a:extLst>
        </xdr:cNvPr>
        <xdr:cNvSpPr txBox="1">
          <a:spLocks noChangeArrowheads="1"/>
        </xdr:cNvSpPr>
      </xdr:nvSpPr>
      <xdr:spPr bwMode="auto">
        <a:xfrm>
          <a:off x="3933265" y="4706471"/>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a:t>
          </a:r>
        </a:p>
      </xdr:txBody>
    </xdr:sp>
    <xdr:clientData/>
  </xdr:twoCellAnchor>
  <xdr:twoCellAnchor>
    <xdr:from>
      <xdr:col>12</xdr:col>
      <xdr:colOff>0</xdr:colOff>
      <xdr:row>23</xdr:row>
      <xdr:rowOff>0</xdr:rowOff>
    </xdr:from>
    <xdr:to>
      <xdr:col>12</xdr:col>
      <xdr:colOff>144000</xdr:colOff>
      <xdr:row>23</xdr:row>
      <xdr:rowOff>209550</xdr:rowOff>
    </xdr:to>
    <xdr:sp macro="" textlink="">
      <xdr:nvSpPr>
        <xdr:cNvPr id="38" name="txtBad2">
          <a:extLst>
            <a:ext uri="{FF2B5EF4-FFF2-40B4-BE49-F238E27FC236}">
              <a16:creationId xmlns:a16="http://schemas.microsoft.com/office/drawing/2014/main" id="{00000000-0008-0000-0D00-000026000000}"/>
            </a:ext>
          </a:extLst>
        </xdr:cNvPr>
        <xdr:cNvSpPr txBox="1">
          <a:spLocks noChangeArrowheads="1"/>
        </xdr:cNvSpPr>
      </xdr:nvSpPr>
      <xdr:spPr bwMode="auto">
        <a:xfrm>
          <a:off x="6051176" y="4706471"/>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a:t>
          </a:r>
        </a:p>
      </xdr:txBody>
    </xdr:sp>
    <xdr:clientData/>
  </xdr:twoCellAnchor>
  <xdr:twoCellAnchor>
    <xdr:from>
      <xdr:col>12</xdr:col>
      <xdr:colOff>0</xdr:colOff>
      <xdr:row>24</xdr:row>
      <xdr:rowOff>0</xdr:rowOff>
    </xdr:from>
    <xdr:to>
      <xdr:col>12</xdr:col>
      <xdr:colOff>216000</xdr:colOff>
      <xdr:row>24</xdr:row>
      <xdr:rowOff>209550</xdr:rowOff>
    </xdr:to>
    <xdr:sp macro="" textlink="">
      <xdr:nvSpPr>
        <xdr:cNvPr id="39" name="txtBad5">
          <a:extLst>
            <a:ext uri="{FF2B5EF4-FFF2-40B4-BE49-F238E27FC236}">
              <a16:creationId xmlns:a16="http://schemas.microsoft.com/office/drawing/2014/main" id="{00000000-0008-0000-0D00-000027000000}"/>
            </a:ext>
          </a:extLst>
        </xdr:cNvPr>
        <xdr:cNvSpPr txBox="1">
          <a:spLocks noChangeArrowheads="1"/>
        </xdr:cNvSpPr>
      </xdr:nvSpPr>
      <xdr:spPr bwMode="auto">
        <a:xfrm>
          <a:off x="6051176" y="4919382"/>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12</xdr:col>
      <xdr:colOff>0</xdr:colOff>
      <xdr:row>25</xdr:row>
      <xdr:rowOff>0</xdr:rowOff>
    </xdr:from>
    <xdr:to>
      <xdr:col>12</xdr:col>
      <xdr:colOff>216000</xdr:colOff>
      <xdr:row>25</xdr:row>
      <xdr:rowOff>209550</xdr:rowOff>
    </xdr:to>
    <xdr:sp macro="" textlink="">
      <xdr:nvSpPr>
        <xdr:cNvPr id="40" name="txtBad5">
          <a:extLst>
            <a:ext uri="{FF2B5EF4-FFF2-40B4-BE49-F238E27FC236}">
              <a16:creationId xmlns:a16="http://schemas.microsoft.com/office/drawing/2014/main" id="{00000000-0008-0000-0D00-000028000000}"/>
            </a:ext>
          </a:extLst>
        </xdr:cNvPr>
        <xdr:cNvSpPr txBox="1">
          <a:spLocks noChangeArrowheads="1"/>
        </xdr:cNvSpPr>
      </xdr:nvSpPr>
      <xdr:spPr bwMode="auto">
        <a:xfrm>
          <a:off x="6051176" y="5132294"/>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12</xdr:col>
      <xdr:colOff>0</xdr:colOff>
      <xdr:row>26</xdr:row>
      <xdr:rowOff>0</xdr:rowOff>
    </xdr:from>
    <xdr:to>
      <xdr:col>12</xdr:col>
      <xdr:colOff>216000</xdr:colOff>
      <xdr:row>26</xdr:row>
      <xdr:rowOff>209550</xdr:rowOff>
    </xdr:to>
    <xdr:sp macro="" textlink="">
      <xdr:nvSpPr>
        <xdr:cNvPr id="41" name="txtBad5">
          <a:extLst>
            <a:ext uri="{FF2B5EF4-FFF2-40B4-BE49-F238E27FC236}">
              <a16:creationId xmlns:a16="http://schemas.microsoft.com/office/drawing/2014/main" id="{00000000-0008-0000-0D00-000029000000}"/>
            </a:ext>
          </a:extLst>
        </xdr:cNvPr>
        <xdr:cNvSpPr txBox="1">
          <a:spLocks noChangeArrowheads="1"/>
        </xdr:cNvSpPr>
      </xdr:nvSpPr>
      <xdr:spPr bwMode="auto">
        <a:xfrm>
          <a:off x="6051176" y="5345206"/>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12</xdr:col>
      <xdr:colOff>0</xdr:colOff>
      <xdr:row>28</xdr:row>
      <xdr:rowOff>0</xdr:rowOff>
    </xdr:from>
    <xdr:to>
      <xdr:col>12</xdr:col>
      <xdr:colOff>216000</xdr:colOff>
      <xdr:row>28</xdr:row>
      <xdr:rowOff>209550</xdr:rowOff>
    </xdr:to>
    <xdr:sp macro="" textlink="">
      <xdr:nvSpPr>
        <xdr:cNvPr id="42" name="txtBad5">
          <a:extLst>
            <a:ext uri="{FF2B5EF4-FFF2-40B4-BE49-F238E27FC236}">
              <a16:creationId xmlns:a16="http://schemas.microsoft.com/office/drawing/2014/main" id="{00000000-0008-0000-0D00-00002A000000}"/>
            </a:ext>
          </a:extLst>
        </xdr:cNvPr>
        <xdr:cNvSpPr txBox="1">
          <a:spLocks noChangeArrowheads="1"/>
        </xdr:cNvSpPr>
      </xdr:nvSpPr>
      <xdr:spPr bwMode="auto">
        <a:xfrm>
          <a:off x="6051176" y="5771029"/>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12</xdr:col>
      <xdr:colOff>0</xdr:colOff>
      <xdr:row>29</xdr:row>
      <xdr:rowOff>0</xdr:rowOff>
    </xdr:from>
    <xdr:to>
      <xdr:col>12</xdr:col>
      <xdr:colOff>144000</xdr:colOff>
      <xdr:row>29</xdr:row>
      <xdr:rowOff>209550</xdr:rowOff>
    </xdr:to>
    <xdr:sp macro="" textlink="">
      <xdr:nvSpPr>
        <xdr:cNvPr id="43" name="txtBad2">
          <a:extLst>
            <a:ext uri="{FF2B5EF4-FFF2-40B4-BE49-F238E27FC236}">
              <a16:creationId xmlns:a16="http://schemas.microsoft.com/office/drawing/2014/main" id="{00000000-0008-0000-0D00-00002B000000}"/>
            </a:ext>
          </a:extLst>
        </xdr:cNvPr>
        <xdr:cNvSpPr txBox="1">
          <a:spLocks noChangeArrowheads="1"/>
        </xdr:cNvSpPr>
      </xdr:nvSpPr>
      <xdr:spPr bwMode="auto">
        <a:xfrm>
          <a:off x="6051176" y="5983941"/>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a:t>
          </a:r>
        </a:p>
      </xdr:txBody>
    </xdr:sp>
    <xdr:clientData/>
  </xdr:twoCellAnchor>
  <xdr:twoCellAnchor>
    <xdr:from>
      <xdr:col>20</xdr:col>
      <xdr:colOff>0</xdr:colOff>
      <xdr:row>23</xdr:row>
      <xdr:rowOff>0</xdr:rowOff>
    </xdr:from>
    <xdr:to>
      <xdr:col>20</xdr:col>
      <xdr:colOff>144000</xdr:colOff>
      <xdr:row>23</xdr:row>
      <xdr:rowOff>209550</xdr:rowOff>
    </xdr:to>
    <xdr:sp macro="" textlink="">
      <xdr:nvSpPr>
        <xdr:cNvPr id="44" name="txtBad2">
          <a:extLst>
            <a:ext uri="{FF2B5EF4-FFF2-40B4-BE49-F238E27FC236}">
              <a16:creationId xmlns:a16="http://schemas.microsoft.com/office/drawing/2014/main" id="{00000000-0008-0000-0D00-00002C000000}"/>
            </a:ext>
          </a:extLst>
        </xdr:cNvPr>
        <xdr:cNvSpPr txBox="1">
          <a:spLocks noChangeArrowheads="1"/>
        </xdr:cNvSpPr>
      </xdr:nvSpPr>
      <xdr:spPr bwMode="auto">
        <a:xfrm>
          <a:off x="10287000" y="4706471"/>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a:t>
          </a:r>
        </a:p>
      </xdr:txBody>
    </xdr:sp>
    <xdr:clientData/>
  </xdr:twoCellAnchor>
  <xdr:twoCellAnchor>
    <xdr:from>
      <xdr:col>20</xdr:col>
      <xdr:colOff>0</xdr:colOff>
      <xdr:row>25</xdr:row>
      <xdr:rowOff>0</xdr:rowOff>
    </xdr:from>
    <xdr:to>
      <xdr:col>20</xdr:col>
      <xdr:colOff>216000</xdr:colOff>
      <xdr:row>25</xdr:row>
      <xdr:rowOff>209550</xdr:rowOff>
    </xdr:to>
    <xdr:sp macro="" textlink="">
      <xdr:nvSpPr>
        <xdr:cNvPr id="45" name="txtBad5">
          <a:extLst>
            <a:ext uri="{FF2B5EF4-FFF2-40B4-BE49-F238E27FC236}">
              <a16:creationId xmlns:a16="http://schemas.microsoft.com/office/drawing/2014/main" id="{00000000-0008-0000-0D00-00002D000000}"/>
            </a:ext>
          </a:extLst>
        </xdr:cNvPr>
        <xdr:cNvSpPr txBox="1">
          <a:spLocks noChangeArrowheads="1"/>
        </xdr:cNvSpPr>
      </xdr:nvSpPr>
      <xdr:spPr bwMode="auto">
        <a:xfrm>
          <a:off x="10287000" y="5132294"/>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20</xdr:col>
      <xdr:colOff>0</xdr:colOff>
      <xdr:row>26</xdr:row>
      <xdr:rowOff>0</xdr:rowOff>
    </xdr:from>
    <xdr:to>
      <xdr:col>20</xdr:col>
      <xdr:colOff>216000</xdr:colOff>
      <xdr:row>26</xdr:row>
      <xdr:rowOff>209550</xdr:rowOff>
    </xdr:to>
    <xdr:sp macro="" textlink="">
      <xdr:nvSpPr>
        <xdr:cNvPr id="46" name="txtBad5">
          <a:extLst>
            <a:ext uri="{FF2B5EF4-FFF2-40B4-BE49-F238E27FC236}">
              <a16:creationId xmlns:a16="http://schemas.microsoft.com/office/drawing/2014/main" id="{00000000-0008-0000-0D00-00002E000000}"/>
            </a:ext>
          </a:extLst>
        </xdr:cNvPr>
        <xdr:cNvSpPr txBox="1">
          <a:spLocks noChangeArrowheads="1"/>
        </xdr:cNvSpPr>
      </xdr:nvSpPr>
      <xdr:spPr bwMode="auto">
        <a:xfrm>
          <a:off x="10287000" y="5345206"/>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20</xdr:col>
      <xdr:colOff>0</xdr:colOff>
      <xdr:row>27</xdr:row>
      <xdr:rowOff>0</xdr:rowOff>
    </xdr:from>
    <xdr:to>
      <xdr:col>20</xdr:col>
      <xdr:colOff>216000</xdr:colOff>
      <xdr:row>27</xdr:row>
      <xdr:rowOff>209550</xdr:rowOff>
    </xdr:to>
    <xdr:sp macro="" textlink="">
      <xdr:nvSpPr>
        <xdr:cNvPr id="47" name="txtBad5">
          <a:extLst>
            <a:ext uri="{FF2B5EF4-FFF2-40B4-BE49-F238E27FC236}">
              <a16:creationId xmlns:a16="http://schemas.microsoft.com/office/drawing/2014/main" id="{00000000-0008-0000-0D00-00002F000000}"/>
            </a:ext>
          </a:extLst>
        </xdr:cNvPr>
        <xdr:cNvSpPr txBox="1">
          <a:spLocks noChangeArrowheads="1"/>
        </xdr:cNvSpPr>
      </xdr:nvSpPr>
      <xdr:spPr bwMode="auto">
        <a:xfrm>
          <a:off x="10287000" y="5558118"/>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20</xdr:col>
      <xdr:colOff>0</xdr:colOff>
      <xdr:row>28</xdr:row>
      <xdr:rowOff>0</xdr:rowOff>
    </xdr:from>
    <xdr:to>
      <xdr:col>20</xdr:col>
      <xdr:colOff>144000</xdr:colOff>
      <xdr:row>28</xdr:row>
      <xdr:rowOff>209550</xdr:rowOff>
    </xdr:to>
    <xdr:sp macro="" textlink="">
      <xdr:nvSpPr>
        <xdr:cNvPr id="48" name="txtBad2">
          <a:extLst>
            <a:ext uri="{FF2B5EF4-FFF2-40B4-BE49-F238E27FC236}">
              <a16:creationId xmlns:a16="http://schemas.microsoft.com/office/drawing/2014/main" id="{00000000-0008-0000-0D00-000030000000}"/>
            </a:ext>
          </a:extLst>
        </xdr:cNvPr>
        <xdr:cNvSpPr txBox="1">
          <a:spLocks noChangeArrowheads="1"/>
        </xdr:cNvSpPr>
      </xdr:nvSpPr>
      <xdr:spPr bwMode="auto">
        <a:xfrm>
          <a:off x="10287000" y="5771029"/>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a:t>
          </a:r>
        </a:p>
      </xdr:txBody>
    </xdr:sp>
    <xdr:clientData/>
  </xdr:twoCellAnchor>
  <xdr:twoCellAnchor>
    <xdr:from>
      <xdr:col>24</xdr:col>
      <xdr:colOff>0</xdr:colOff>
      <xdr:row>23</xdr:row>
      <xdr:rowOff>0</xdr:rowOff>
    </xdr:from>
    <xdr:to>
      <xdr:col>24</xdr:col>
      <xdr:colOff>144000</xdr:colOff>
      <xdr:row>23</xdr:row>
      <xdr:rowOff>209550</xdr:rowOff>
    </xdr:to>
    <xdr:sp macro="" textlink="">
      <xdr:nvSpPr>
        <xdr:cNvPr id="49" name="txtBad2">
          <a:extLst>
            <a:ext uri="{FF2B5EF4-FFF2-40B4-BE49-F238E27FC236}">
              <a16:creationId xmlns:a16="http://schemas.microsoft.com/office/drawing/2014/main" id="{00000000-0008-0000-0D00-000031000000}"/>
            </a:ext>
          </a:extLst>
        </xdr:cNvPr>
        <xdr:cNvSpPr txBox="1">
          <a:spLocks noChangeArrowheads="1"/>
        </xdr:cNvSpPr>
      </xdr:nvSpPr>
      <xdr:spPr bwMode="auto">
        <a:xfrm>
          <a:off x="12404912" y="4706471"/>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a:t>
          </a:r>
        </a:p>
      </xdr:txBody>
    </xdr:sp>
    <xdr:clientData/>
  </xdr:twoCellAnchor>
  <xdr:twoCellAnchor>
    <xdr:from>
      <xdr:col>24</xdr:col>
      <xdr:colOff>0</xdr:colOff>
      <xdr:row>24</xdr:row>
      <xdr:rowOff>0</xdr:rowOff>
    </xdr:from>
    <xdr:to>
      <xdr:col>24</xdr:col>
      <xdr:colOff>144000</xdr:colOff>
      <xdr:row>24</xdr:row>
      <xdr:rowOff>209550</xdr:rowOff>
    </xdr:to>
    <xdr:sp macro="" textlink="">
      <xdr:nvSpPr>
        <xdr:cNvPr id="50" name="txtBad2">
          <a:extLst>
            <a:ext uri="{FF2B5EF4-FFF2-40B4-BE49-F238E27FC236}">
              <a16:creationId xmlns:a16="http://schemas.microsoft.com/office/drawing/2014/main" id="{00000000-0008-0000-0D00-000032000000}"/>
            </a:ext>
          </a:extLst>
        </xdr:cNvPr>
        <xdr:cNvSpPr txBox="1">
          <a:spLocks noChangeArrowheads="1"/>
        </xdr:cNvSpPr>
      </xdr:nvSpPr>
      <xdr:spPr bwMode="auto">
        <a:xfrm>
          <a:off x="12404912" y="4919382"/>
          <a:ext cx="144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a:t>
          </a:r>
        </a:p>
      </xdr:txBody>
    </xdr:sp>
    <xdr:clientData/>
  </xdr:twoCellAnchor>
  <xdr:twoCellAnchor>
    <xdr:from>
      <xdr:col>4</xdr:col>
      <xdr:colOff>0</xdr:colOff>
      <xdr:row>37</xdr:row>
      <xdr:rowOff>0</xdr:rowOff>
    </xdr:from>
    <xdr:to>
      <xdr:col>4</xdr:col>
      <xdr:colOff>216000</xdr:colOff>
      <xdr:row>37</xdr:row>
      <xdr:rowOff>209550</xdr:rowOff>
    </xdr:to>
    <xdr:sp macro="" textlink="">
      <xdr:nvSpPr>
        <xdr:cNvPr id="51" name="txtBad5">
          <a:extLst>
            <a:ext uri="{FF2B5EF4-FFF2-40B4-BE49-F238E27FC236}">
              <a16:creationId xmlns:a16="http://schemas.microsoft.com/office/drawing/2014/main" id="{00000000-0008-0000-0D00-000033000000}"/>
            </a:ext>
          </a:extLst>
        </xdr:cNvPr>
        <xdr:cNvSpPr txBox="1">
          <a:spLocks noChangeArrowheads="1"/>
        </xdr:cNvSpPr>
      </xdr:nvSpPr>
      <xdr:spPr bwMode="auto">
        <a:xfrm>
          <a:off x="1815353" y="7687235"/>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4</xdr:col>
      <xdr:colOff>0</xdr:colOff>
      <xdr:row>38</xdr:row>
      <xdr:rowOff>0</xdr:rowOff>
    </xdr:from>
    <xdr:to>
      <xdr:col>4</xdr:col>
      <xdr:colOff>216000</xdr:colOff>
      <xdr:row>38</xdr:row>
      <xdr:rowOff>209550</xdr:rowOff>
    </xdr:to>
    <xdr:sp macro="" textlink="">
      <xdr:nvSpPr>
        <xdr:cNvPr id="52" name="txtBad5">
          <a:extLst>
            <a:ext uri="{FF2B5EF4-FFF2-40B4-BE49-F238E27FC236}">
              <a16:creationId xmlns:a16="http://schemas.microsoft.com/office/drawing/2014/main" id="{00000000-0008-0000-0D00-000034000000}"/>
            </a:ext>
          </a:extLst>
        </xdr:cNvPr>
        <xdr:cNvSpPr txBox="1">
          <a:spLocks noChangeArrowheads="1"/>
        </xdr:cNvSpPr>
      </xdr:nvSpPr>
      <xdr:spPr bwMode="auto">
        <a:xfrm>
          <a:off x="1815353" y="7900147"/>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8</xdr:col>
      <xdr:colOff>0</xdr:colOff>
      <xdr:row>37</xdr:row>
      <xdr:rowOff>0</xdr:rowOff>
    </xdr:from>
    <xdr:to>
      <xdr:col>8</xdr:col>
      <xdr:colOff>216000</xdr:colOff>
      <xdr:row>37</xdr:row>
      <xdr:rowOff>209550</xdr:rowOff>
    </xdr:to>
    <xdr:sp macro="" textlink="">
      <xdr:nvSpPr>
        <xdr:cNvPr id="53" name="txtBad5">
          <a:extLst>
            <a:ext uri="{FF2B5EF4-FFF2-40B4-BE49-F238E27FC236}">
              <a16:creationId xmlns:a16="http://schemas.microsoft.com/office/drawing/2014/main" id="{00000000-0008-0000-0D00-000035000000}"/>
            </a:ext>
          </a:extLst>
        </xdr:cNvPr>
        <xdr:cNvSpPr txBox="1">
          <a:spLocks noChangeArrowheads="1"/>
        </xdr:cNvSpPr>
      </xdr:nvSpPr>
      <xdr:spPr bwMode="auto">
        <a:xfrm>
          <a:off x="3933265" y="7687235"/>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8</xdr:col>
      <xdr:colOff>0</xdr:colOff>
      <xdr:row>38</xdr:row>
      <xdr:rowOff>0</xdr:rowOff>
    </xdr:from>
    <xdr:to>
      <xdr:col>8</xdr:col>
      <xdr:colOff>216000</xdr:colOff>
      <xdr:row>38</xdr:row>
      <xdr:rowOff>209550</xdr:rowOff>
    </xdr:to>
    <xdr:sp macro="" textlink="">
      <xdr:nvSpPr>
        <xdr:cNvPr id="54" name="txtBad5">
          <a:extLst>
            <a:ext uri="{FF2B5EF4-FFF2-40B4-BE49-F238E27FC236}">
              <a16:creationId xmlns:a16="http://schemas.microsoft.com/office/drawing/2014/main" id="{00000000-0008-0000-0D00-000036000000}"/>
            </a:ext>
          </a:extLst>
        </xdr:cNvPr>
        <xdr:cNvSpPr txBox="1">
          <a:spLocks noChangeArrowheads="1"/>
        </xdr:cNvSpPr>
      </xdr:nvSpPr>
      <xdr:spPr bwMode="auto">
        <a:xfrm>
          <a:off x="3933265" y="7900147"/>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8</xdr:col>
      <xdr:colOff>0</xdr:colOff>
      <xdr:row>39</xdr:row>
      <xdr:rowOff>0</xdr:rowOff>
    </xdr:from>
    <xdr:to>
      <xdr:col>8</xdr:col>
      <xdr:colOff>216000</xdr:colOff>
      <xdr:row>39</xdr:row>
      <xdr:rowOff>209550</xdr:rowOff>
    </xdr:to>
    <xdr:sp macro="" textlink="">
      <xdr:nvSpPr>
        <xdr:cNvPr id="55" name="txtBad5">
          <a:extLst>
            <a:ext uri="{FF2B5EF4-FFF2-40B4-BE49-F238E27FC236}">
              <a16:creationId xmlns:a16="http://schemas.microsoft.com/office/drawing/2014/main" id="{00000000-0008-0000-0D00-000037000000}"/>
            </a:ext>
          </a:extLst>
        </xdr:cNvPr>
        <xdr:cNvSpPr txBox="1">
          <a:spLocks noChangeArrowheads="1"/>
        </xdr:cNvSpPr>
      </xdr:nvSpPr>
      <xdr:spPr bwMode="auto">
        <a:xfrm>
          <a:off x="3933265" y="8113059"/>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12</xdr:col>
      <xdr:colOff>0</xdr:colOff>
      <xdr:row>37</xdr:row>
      <xdr:rowOff>0</xdr:rowOff>
    </xdr:from>
    <xdr:to>
      <xdr:col>12</xdr:col>
      <xdr:colOff>216000</xdr:colOff>
      <xdr:row>37</xdr:row>
      <xdr:rowOff>209550</xdr:rowOff>
    </xdr:to>
    <xdr:sp macro="" textlink="">
      <xdr:nvSpPr>
        <xdr:cNvPr id="56" name="txtBad5">
          <a:extLst>
            <a:ext uri="{FF2B5EF4-FFF2-40B4-BE49-F238E27FC236}">
              <a16:creationId xmlns:a16="http://schemas.microsoft.com/office/drawing/2014/main" id="{00000000-0008-0000-0D00-000038000000}"/>
            </a:ext>
          </a:extLst>
        </xdr:cNvPr>
        <xdr:cNvSpPr txBox="1">
          <a:spLocks noChangeArrowheads="1"/>
        </xdr:cNvSpPr>
      </xdr:nvSpPr>
      <xdr:spPr bwMode="auto">
        <a:xfrm>
          <a:off x="6051176" y="7687235"/>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12</xdr:col>
      <xdr:colOff>0</xdr:colOff>
      <xdr:row>38</xdr:row>
      <xdr:rowOff>0</xdr:rowOff>
    </xdr:from>
    <xdr:to>
      <xdr:col>12</xdr:col>
      <xdr:colOff>216000</xdr:colOff>
      <xdr:row>38</xdr:row>
      <xdr:rowOff>209550</xdr:rowOff>
    </xdr:to>
    <xdr:sp macro="" textlink="">
      <xdr:nvSpPr>
        <xdr:cNvPr id="57" name="txtBad5">
          <a:extLst>
            <a:ext uri="{FF2B5EF4-FFF2-40B4-BE49-F238E27FC236}">
              <a16:creationId xmlns:a16="http://schemas.microsoft.com/office/drawing/2014/main" id="{00000000-0008-0000-0D00-000039000000}"/>
            </a:ext>
          </a:extLst>
        </xdr:cNvPr>
        <xdr:cNvSpPr txBox="1">
          <a:spLocks noChangeArrowheads="1"/>
        </xdr:cNvSpPr>
      </xdr:nvSpPr>
      <xdr:spPr bwMode="auto">
        <a:xfrm>
          <a:off x="6051176" y="7900147"/>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12</xdr:col>
      <xdr:colOff>0</xdr:colOff>
      <xdr:row>39</xdr:row>
      <xdr:rowOff>0</xdr:rowOff>
    </xdr:from>
    <xdr:to>
      <xdr:col>12</xdr:col>
      <xdr:colOff>216000</xdr:colOff>
      <xdr:row>39</xdr:row>
      <xdr:rowOff>209550</xdr:rowOff>
    </xdr:to>
    <xdr:sp macro="" textlink="">
      <xdr:nvSpPr>
        <xdr:cNvPr id="58" name="txtBad5">
          <a:extLst>
            <a:ext uri="{FF2B5EF4-FFF2-40B4-BE49-F238E27FC236}">
              <a16:creationId xmlns:a16="http://schemas.microsoft.com/office/drawing/2014/main" id="{00000000-0008-0000-0D00-00003A000000}"/>
            </a:ext>
          </a:extLst>
        </xdr:cNvPr>
        <xdr:cNvSpPr txBox="1">
          <a:spLocks noChangeArrowheads="1"/>
        </xdr:cNvSpPr>
      </xdr:nvSpPr>
      <xdr:spPr bwMode="auto">
        <a:xfrm>
          <a:off x="6051176" y="8113059"/>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12</xdr:col>
      <xdr:colOff>0</xdr:colOff>
      <xdr:row>40</xdr:row>
      <xdr:rowOff>0</xdr:rowOff>
    </xdr:from>
    <xdr:to>
      <xdr:col>12</xdr:col>
      <xdr:colOff>216000</xdr:colOff>
      <xdr:row>40</xdr:row>
      <xdr:rowOff>209550</xdr:rowOff>
    </xdr:to>
    <xdr:sp macro="" textlink="">
      <xdr:nvSpPr>
        <xdr:cNvPr id="59" name="txtBad5">
          <a:extLst>
            <a:ext uri="{FF2B5EF4-FFF2-40B4-BE49-F238E27FC236}">
              <a16:creationId xmlns:a16="http://schemas.microsoft.com/office/drawing/2014/main" id="{00000000-0008-0000-0D00-00003B000000}"/>
            </a:ext>
          </a:extLst>
        </xdr:cNvPr>
        <xdr:cNvSpPr txBox="1">
          <a:spLocks noChangeArrowheads="1"/>
        </xdr:cNvSpPr>
      </xdr:nvSpPr>
      <xdr:spPr bwMode="auto">
        <a:xfrm>
          <a:off x="6051176" y="8325971"/>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12</xdr:col>
      <xdr:colOff>0</xdr:colOff>
      <xdr:row>41</xdr:row>
      <xdr:rowOff>0</xdr:rowOff>
    </xdr:from>
    <xdr:to>
      <xdr:col>12</xdr:col>
      <xdr:colOff>216000</xdr:colOff>
      <xdr:row>41</xdr:row>
      <xdr:rowOff>209550</xdr:rowOff>
    </xdr:to>
    <xdr:sp macro="" textlink="">
      <xdr:nvSpPr>
        <xdr:cNvPr id="60" name="txtBad5">
          <a:extLst>
            <a:ext uri="{FF2B5EF4-FFF2-40B4-BE49-F238E27FC236}">
              <a16:creationId xmlns:a16="http://schemas.microsoft.com/office/drawing/2014/main" id="{00000000-0008-0000-0D00-00003C000000}"/>
            </a:ext>
          </a:extLst>
        </xdr:cNvPr>
        <xdr:cNvSpPr txBox="1">
          <a:spLocks noChangeArrowheads="1"/>
        </xdr:cNvSpPr>
      </xdr:nvSpPr>
      <xdr:spPr bwMode="auto">
        <a:xfrm>
          <a:off x="6051176" y="8538882"/>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12</xdr:col>
      <xdr:colOff>0</xdr:colOff>
      <xdr:row>42</xdr:row>
      <xdr:rowOff>0</xdr:rowOff>
    </xdr:from>
    <xdr:to>
      <xdr:col>12</xdr:col>
      <xdr:colOff>216000</xdr:colOff>
      <xdr:row>42</xdr:row>
      <xdr:rowOff>209550</xdr:rowOff>
    </xdr:to>
    <xdr:sp macro="" textlink="">
      <xdr:nvSpPr>
        <xdr:cNvPr id="61" name="txtBad5">
          <a:extLst>
            <a:ext uri="{FF2B5EF4-FFF2-40B4-BE49-F238E27FC236}">
              <a16:creationId xmlns:a16="http://schemas.microsoft.com/office/drawing/2014/main" id="{00000000-0008-0000-0D00-00003D000000}"/>
            </a:ext>
          </a:extLst>
        </xdr:cNvPr>
        <xdr:cNvSpPr txBox="1">
          <a:spLocks noChangeArrowheads="1"/>
        </xdr:cNvSpPr>
      </xdr:nvSpPr>
      <xdr:spPr bwMode="auto">
        <a:xfrm>
          <a:off x="6051176" y="8751794"/>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12</xdr:col>
      <xdr:colOff>0</xdr:colOff>
      <xdr:row>43</xdr:row>
      <xdr:rowOff>0</xdr:rowOff>
    </xdr:from>
    <xdr:to>
      <xdr:col>12</xdr:col>
      <xdr:colOff>216000</xdr:colOff>
      <xdr:row>43</xdr:row>
      <xdr:rowOff>209550</xdr:rowOff>
    </xdr:to>
    <xdr:sp macro="" textlink="">
      <xdr:nvSpPr>
        <xdr:cNvPr id="62" name="txtBad5">
          <a:extLst>
            <a:ext uri="{FF2B5EF4-FFF2-40B4-BE49-F238E27FC236}">
              <a16:creationId xmlns:a16="http://schemas.microsoft.com/office/drawing/2014/main" id="{00000000-0008-0000-0D00-00003E000000}"/>
            </a:ext>
          </a:extLst>
        </xdr:cNvPr>
        <xdr:cNvSpPr txBox="1">
          <a:spLocks noChangeArrowheads="1"/>
        </xdr:cNvSpPr>
      </xdr:nvSpPr>
      <xdr:spPr bwMode="auto">
        <a:xfrm>
          <a:off x="6051176" y="8964706"/>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20</xdr:col>
      <xdr:colOff>0</xdr:colOff>
      <xdr:row>37</xdr:row>
      <xdr:rowOff>0</xdr:rowOff>
    </xdr:from>
    <xdr:to>
      <xdr:col>20</xdr:col>
      <xdr:colOff>216000</xdr:colOff>
      <xdr:row>37</xdr:row>
      <xdr:rowOff>209550</xdr:rowOff>
    </xdr:to>
    <xdr:sp macro="" textlink="">
      <xdr:nvSpPr>
        <xdr:cNvPr id="63" name="txtBad5">
          <a:extLst>
            <a:ext uri="{FF2B5EF4-FFF2-40B4-BE49-F238E27FC236}">
              <a16:creationId xmlns:a16="http://schemas.microsoft.com/office/drawing/2014/main" id="{00000000-0008-0000-0D00-00003F000000}"/>
            </a:ext>
          </a:extLst>
        </xdr:cNvPr>
        <xdr:cNvSpPr txBox="1">
          <a:spLocks noChangeArrowheads="1"/>
        </xdr:cNvSpPr>
      </xdr:nvSpPr>
      <xdr:spPr bwMode="auto">
        <a:xfrm>
          <a:off x="10287000" y="7687235"/>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20</xdr:col>
      <xdr:colOff>0</xdr:colOff>
      <xdr:row>38</xdr:row>
      <xdr:rowOff>0</xdr:rowOff>
    </xdr:from>
    <xdr:to>
      <xdr:col>20</xdr:col>
      <xdr:colOff>216000</xdr:colOff>
      <xdr:row>38</xdr:row>
      <xdr:rowOff>209550</xdr:rowOff>
    </xdr:to>
    <xdr:sp macro="" textlink="">
      <xdr:nvSpPr>
        <xdr:cNvPr id="64" name="txtBad5">
          <a:extLst>
            <a:ext uri="{FF2B5EF4-FFF2-40B4-BE49-F238E27FC236}">
              <a16:creationId xmlns:a16="http://schemas.microsoft.com/office/drawing/2014/main" id="{00000000-0008-0000-0D00-000040000000}"/>
            </a:ext>
          </a:extLst>
        </xdr:cNvPr>
        <xdr:cNvSpPr txBox="1">
          <a:spLocks noChangeArrowheads="1"/>
        </xdr:cNvSpPr>
      </xdr:nvSpPr>
      <xdr:spPr bwMode="auto">
        <a:xfrm>
          <a:off x="10287000" y="7900147"/>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20</xdr:col>
      <xdr:colOff>0</xdr:colOff>
      <xdr:row>39</xdr:row>
      <xdr:rowOff>0</xdr:rowOff>
    </xdr:from>
    <xdr:to>
      <xdr:col>20</xdr:col>
      <xdr:colOff>216000</xdr:colOff>
      <xdr:row>39</xdr:row>
      <xdr:rowOff>209550</xdr:rowOff>
    </xdr:to>
    <xdr:sp macro="" textlink="">
      <xdr:nvSpPr>
        <xdr:cNvPr id="65" name="txtBad5">
          <a:extLst>
            <a:ext uri="{FF2B5EF4-FFF2-40B4-BE49-F238E27FC236}">
              <a16:creationId xmlns:a16="http://schemas.microsoft.com/office/drawing/2014/main" id="{00000000-0008-0000-0D00-000041000000}"/>
            </a:ext>
          </a:extLst>
        </xdr:cNvPr>
        <xdr:cNvSpPr txBox="1">
          <a:spLocks noChangeArrowheads="1"/>
        </xdr:cNvSpPr>
      </xdr:nvSpPr>
      <xdr:spPr bwMode="auto">
        <a:xfrm>
          <a:off x="10287000" y="8113059"/>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24</xdr:col>
      <xdr:colOff>0</xdr:colOff>
      <xdr:row>37</xdr:row>
      <xdr:rowOff>0</xdr:rowOff>
    </xdr:from>
    <xdr:to>
      <xdr:col>24</xdr:col>
      <xdr:colOff>216000</xdr:colOff>
      <xdr:row>37</xdr:row>
      <xdr:rowOff>209550</xdr:rowOff>
    </xdr:to>
    <xdr:sp macro="" textlink="">
      <xdr:nvSpPr>
        <xdr:cNvPr id="66" name="txtBad5">
          <a:extLst>
            <a:ext uri="{FF2B5EF4-FFF2-40B4-BE49-F238E27FC236}">
              <a16:creationId xmlns:a16="http://schemas.microsoft.com/office/drawing/2014/main" id="{00000000-0008-0000-0D00-000042000000}"/>
            </a:ext>
          </a:extLst>
        </xdr:cNvPr>
        <xdr:cNvSpPr txBox="1">
          <a:spLocks noChangeArrowheads="1"/>
        </xdr:cNvSpPr>
      </xdr:nvSpPr>
      <xdr:spPr bwMode="auto">
        <a:xfrm>
          <a:off x="12404912" y="7687235"/>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twoCellAnchor>
    <xdr:from>
      <xdr:col>24</xdr:col>
      <xdr:colOff>0</xdr:colOff>
      <xdr:row>38</xdr:row>
      <xdr:rowOff>0</xdr:rowOff>
    </xdr:from>
    <xdr:to>
      <xdr:col>24</xdr:col>
      <xdr:colOff>216000</xdr:colOff>
      <xdr:row>38</xdr:row>
      <xdr:rowOff>209550</xdr:rowOff>
    </xdr:to>
    <xdr:sp macro="" textlink="">
      <xdr:nvSpPr>
        <xdr:cNvPr id="67" name="txtBad5">
          <a:extLst>
            <a:ext uri="{FF2B5EF4-FFF2-40B4-BE49-F238E27FC236}">
              <a16:creationId xmlns:a16="http://schemas.microsoft.com/office/drawing/2014/main" id="{00000000-0008-0000-0D00-000043000000}"/>
            </a:ext>
          </a:extLst>
        </xdr:cNvPr>
        <xdr:cNvSpPr txBox="1">
          <a:spLocks noChangeArrowheads="1"/>
        </xdr:cNvSpPr>
      </xdr:nvSpPr>
      <xdr:spPr bwMode="auto">
        <a:xfrm>
          <a:off x="12404912" y="7900147"/>
          <a:ext cx="216000" cy="209550"/>
        </a:xfrm>
        <a:prstGeom prst="rect">
          <a:avLst/>
        </a:prstGeom>
        <a:noFill/>
        <a:ln w="9525">
          <a:noFill/>
          <a:miter lim="800000"/>
          <a:headEnd/>
          <a:tailEnd/>
        </a:ln>
      </xdr:spPr>
      <xdr:txBody>
        <a:bodyPr vertOverflow="clip" wrap="square" lIns="27432" tIns="18288" rIns="0" bIns="0" anchor="ctr" anchorCtr="0" upright="1"/>
        <a:lstStyle/>
        <a:p>
          <a:pPr algn="l" rtl="0">
            <a:defRPr sz="1000"/>
          </a:pPr>
          <a:r>
            <a:rPr lang="ja-JP" altLang="en-US" sz="700" b="0" i="0" strike="noStrike">
              <a:solidFill>
                <a:srgbClr val="FF0000"/>
              </a:solidFill>
              <a:latin typeface="ＭＳ ゴシック"/>
              <a:ea typeface="ＭＳ ゴシック"/>
            </a:rPr>
            <a:t>月休</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0E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0E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0E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0E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0E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24</xdr:col>
      <xdr:colOff>0</xdr:colOff>
      <xdr:row>4</xdr:row>
      <xdr:rowOff>0</xdr:rowOff>
    </xdr:from>
    <xdr:to>
      <xdr:col>27</xdr:col>
      <xdr:colOff>1</xdr:colOff>
      <xdr:row>6</xdr:row>
      <xdr:rowOff>1</xdr:rowOff>
    </xdr:to>
    <xdr:sp macro="" textlink="">
      <xdr:nvSpPr>
        <xdr:cNvPr id="11" name="テキスト ボックス 10">
          <a:extLst>
            <a:ext uri="{FF2B5EF4-FFF2-40B4-BE49-F238E27FC236}">
              <a16:creationId xmlns:a16="http://schemas.microsoft.com/office/drawing/2014/main" id="{00000000-0008-0000-0E00-00000B000000}"/>
            </a:ext>
          </a:extLst>
        </xdr:cNvPr>
        <xdr:cNvSpPr txBox="1"/>
      </xdr:nvSpPr>
      <xdr:spPr>
        <a:xfrm>
          <a:off x="12439650" y="781050"/>
          <a:ext cx="1619251"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rgb="FF0000FF"/>
    <pageSetUpPr fitToPage="1"/>
  </sheetPr>
  <dimension ref="A1:J40"/>
  <sheetViews>
    <sheetView showGridLines="0" tabSelected="1" zoomScale="130" zoomScaleNormal="130" workbookViewId="0">
      <selection activeCell="K11" sqref="K11"/>
    </sheetView>
  </sheetViews>
  <sheetFormatPr defaultColWidth="9" defaultRowHeight="13.5"/>
  <cols>
    <col min="1" max="1" width="9" style="2" customWidth="1"/>
    <col min="2" max="2" width="3.25" style="2" customWidth="1"/>
    <col min="3" max="3" width="20.5" style="2" bestFit="1" customWidth="1"/>
    <col min="4" max="4" width="1.375" style="2" customWidth="1"/>
    <col min="5" max="5" width="46.375" style="2" customWidth="1"/>
    <col min="6" max="6" width="1.375" style="2" customWidth="1"/>
    <col min="7" max="7" width="28.375" style="2" customWidth="1"/>
    <col min="8" max="8" width="3.375" style="2" customWidth="1"/>
    <col min="9" max="9" width="9" style="2" customWidth="1"/>
    <col min="10" max="10" width="9" style="2" hidden="1" customWidth="1"/>
    <col min="11" max="16383" width="9" style="2" customWidth="1"/>
    <col min="16384" max="16384" width="9" style="2"/>
  </cols>
  <sheetData>
    <row r="1" spans="1:10">
      <c r="A1" s="1"/>
      <c r="B1" s="1"/>
      <c r="C1" s="1"/>
      <c r="D1" s="1"/>
      <c r="E1" s="1"/>
      <c r="F1" s="1"/>
      <c r="G1" s="1"/>
      <c r="H1" s="1"/>
      <c r="I1" s="2" t="s">
        <v>1</v>
      </c>
    </row>
    <row r="2" spans="1:10" ht="20.25" customHeight="1">
      <c r="A2" s="1"/>
      <c r="B2" s="3"/>
      <c r="C2" s="3"/>
      <c r="D2" s="3"/>
      <c r="E2" s="3"/>
      <c r="F2" s="3"/>
      <c r="G2" s="3"/>
      <c r="H2" s="3"/>
      <c r="J2" s="2" t="s">
        <v>2</v>
      </c>
    </row>
    <row r="3" spans="1:10" ht="14.25" thickBot="1">
      <c r="A3" s="1"/>
      <c r="B3" s="4"/>
      <c r="C3" s="1"/>
      <c r="D3" s="1"/>
      <c r="E3" s="1"/>
      <c r="F3" s="1"/>
      <c r="G3" s="1"/>
      <c r="H3" s="3"/>
      <c r="J3" s="2" t="s">
        <v>3</v>
      </c>
    </row>
    <row r="4" spans="1:10" ht="15" thickTop="1" thickBot="1">
      <c r="A4" s="1"/>
      <c r="B4" s="3"/>
      <c r="D4" s="5"/>
      <c r="E4" s="6"/>
      <c r="F4" s="7"/>
      <c r="H4" s="3"/>
      <c r="J4" s="2" t="s">
        <v>4</v>
      </c>
    </row>
    <row r="5" spans="1:10" ht="20.100000000000001" customHeight="1">
      <c r="A5" s="1"/>
      <c r="B5" s="3"/>
      <c r="C5" s="194" t="s">
        <v>5</v>
      </c>
      <c r="D5" s="8"/>
      <c r="E5" s="195"/>
      <c r="F5" s="9"/>
      <c r="G5" s="10" t="s">
        <v>6</v>
      </c>
      <c r="H5" s="3"/>
      <c r="J5" s="2" t="s">
        <v>7</v>
      </c>
    </row>
    <row r="6" spans="1:10" ht="20.100000000000001" customHeight="1">
      <c r="A6" s="1"/>
      <c r="B6" s="3"/>
      <c r="C6" s="194"/>
      <c r="D6" s="8"/>
      <c r="E6" s="196"/>
      <c r="F6" s="9"/>
      <c r="G6" s="10" t="s">
        <v>8</v>
      </c>
      <c r="H6" s="3"/>
      <c r="J6" s="2" t="s">
        <v>9</v>
      </c>
    </row>
    <row r="7" spans="1:10" ht="39.950000000000003" customHeight="1">
      <c r="A7" s="1"/>
      <c r="B7" s="3"/>
      <c r="C7" s="11" t="s">
        <v>10</v>
      </c>
      <c r="D7" s="8"/>
      <c r="E7" s="12"/>
      <c r="F7" s="13"/>
      <c r="G7" s="14" t="s">
        <v>11</v>
      </c>
      <c r="H7" s="3"/>
      <c r="J7" s="2" t="s">
        <v>12</v>
      </c>
    </row>
    <row r="8" spans="1:10" ht="39.950000000000003" customHeight="1">
      <c r="A8" s="1"/>
      <c r="B8" s="3"/>
      <c r="C8" s="11" t="s">
        <v>13</v>
      </c>
      <c r="D8" s="8"/>
      <c r="E8" s="12"/>
      <c r="F8" s="13"/>
      <c r="G8" s="14" t="s">
        <v>11</v>
      </c>
      <c r="H8" s="3"/>
      <c r="J8" s="2" t="s">
        <v>14</v>
      </c>
    </row>
    <row r="9" spans="1:10" ht="39.950000000000003" customHeight="1" thickBot="1">
      <c r="A9" s="1"/>
      <c r="B9" s="3"/>
      <c r="C9" s="11" t="s">
        <v>15</v>
      </c>
      <c r="D9" s="8"/>
      <c r="E9" s="15"/>
      <c r="F9" s="13"/>
      <c r="G9" s="14" t="s">
        <v>16</v>
      </c>
      <c r="H9" s="3"/>
      <c r="J9" s="2" t="s">
        <v>17</v>
      </c>
    </row>
    <row r="10" spans="1:10" ht="20.25" thickTop="1" thickBot="1">
      <c r="A10" s="1"/>
      <c r="B10" s="3"/>
      <c r="C10" s="16"/>
      <c r="D10" s="17"/>
      <c r="E10" s="18"/>
      <c r="F10" s="19"/>
      <c r="G10" s="20"/>
      <c r="H10" s="3"/>
      <c r="J10" s="2" t="s">
        <v>18</v>
      </c>
    </row>
    <row r="11" spans="1:10" ht="19.5" thickTop="1">
      <c r="A11" s="1"/>
      <c r="B11" s="3"/>
      <c r="C11" s="21" t="s">
        <v>19</v>
      </c>
      <c r="D11" s="22"/>
      <c r="E11" s="23">
        <f>部数合計表!M50</f>
        <v>0</v>
      </c>
      <c r="F11" s="24"/>
      <c r="G11" s="20"/>
      <c r="H11" s="3"/>
      <c r="J11" s="2" t="s">
        <v>20</v>
      </c>
    </row>
    <row r="12" spans="1:10" ht="18.75">
      <c r="A12" s="1"/>
      <c r="B12" s="3"/>
      <c r="C12" s="25" t="s">
        <v>1605</v>
      </c>
      <c r="D12" s="22"/>
      <c r="E12" s="23">
        <f>部数合計表!R50</f>
        <v>0</v>
      </c>
      <c r="F12" s="24"/>
      <c r="G12" s="20"/>
      <c r="H12" s="3"/>
      <c r="J12" s="2" t="s">
        <v>21</v>
      </c>
    </row>
    <row r="13" spans="1:10" ht="25.5">
      <c r="A13" s="1"/>
      <c r="B13" s="3"/>
      <c r="C13" s="11" t="s">
        <v>1606</v>
      </c>
      <c r="D13" s="26"/>
      <c r="E13" s="27">
        <f>SUM(E11:E12)</f>
        <v>0</v>
      </c>
      <c r="F13" s="28"/>
      <c r="G13" s="14" t="s">
        <v>1607</v>
      </c>
      <c r="H13" s="3"/>
      <c r="J13" s="2" t="s">
        <v>22</v>
      </c>
    </row>
    <row r="14" spans="1:10" ht="20.25" customHeight="1">
      <c r="A14" s="1"/>
      <c r="B14" s="3"/>
      <c r="C14" s="3"/>
      <c r="D14" s="3"/>
      <c r="E14" s="3"/>
      <c r="F14" s="3"/>
      <c r="G14" s="3"/>
      <c r="H14" s="3"/>
      <c r="J14" s="2" t="s">
        <v>23</v>
      </c>
    </row>
    <row r="15" spans="1:10" ht="28.5">
      <c r="A15" s="1"/>
      <c r="B15" s="1"/>
      <c r="C15" s="29" t="s">
        <v>24</v>
      </c>
      <c r="D15" s="1"/>
      <c r="E15" s="1"/>
      <c r="F15" s="1"/>
      <c r="G15" s="1"/>
      <c r="H15" s="1"/>
      <c r="J15" s="2" t="s">
        <v>25</v>
      </c>
    </row>
    <row r="16" spans="1:10">
      <c r="A16" s="2" t="s">
        <v>1</v>
      </c>
      <c r="J16" s="2" t="s">
        <v>26</v>
      </c>
    </row>
    <row r="17" spans="10:10">
      <c r="J17" s="2" t="s">
        <v>27</v>
      </c>
    </row>
    <row r="18" spans="10:10">
      <c r="J18" s="2" t="s">
        <v>28</v>
      </c>
    </row>
    <row r="19" spans="10:10">
      <c r="J19" s="2" t="s">
        <v>29</v>
      </c>
    </row>
    <row r="20" spans="10:10">
      <c r="J20" s="2" t="s">
        <v>30</v>
      </c>
    </row>
    <row r="21" spans="10:10">
      <c r="J21" s="2" t="s">
        <v>31</v>
      </c>
    </row>
    <row r="22" spans="10:10">
      <c r="J22" s="2" t="s">
        <v>32</v>
      </c>
    </row>
    <row r="23" spans="10:10">
      <c r="J23" s="2" t="s">
        <v>33</v>
      </c>
    </row>
    <row r="24" spans="10:10">
      <c r="J24" s="2" t="s">
        <v>34</v>
      </c>
    </row>
    <row r="25" spans="10:10">
      <c r="J25" s="2" t="s">
        <v>35</v>
      </c>
    </row>
    <row r="26" spans="10:10">
      <c r="J26" s="2" t="s">
        <v>36</v>
      </c>
    </row>
    <row r="27" spans="10:10">
      <c r="J27" s="2" t="s">
        <v>37</v>
      </c>
    </row>
    <row r="28" spans="10:10">
      <c r="J28" s="2" t="s">
        <v>38</v>
      </c>
    </row>
    <row r="29" spans="10:10">
      <c r="J29" s="2" t="s">
        <v>39</v>
      </c>
    </row>
    <row r="30" spans="10:10">
      <c r="J30" s="2" t="s">
        <v>40</v>
      </c>
    </row>
    <row r="31" spans="10:10">
      <c r="J31" s="2" t="s">
        <v>41</v>
      </c>
    </row>
    <row r="32" spans="10:10">
      <c r="J32" s="2" t="s">
        <v>42</v>
      </c>
    </row>
    <row r="33" spans="10:10">
      <c r="J33" s="2" t="s">
        <v>43</v>
      </c>
    </row>
    <row r="34" spans="10:10">
      <c r="J34" s="2" t="s">
        <v>44</v>
      </c>
    </row>
    <row r="35" spans="10:10">
      <c r="J35" s="2" t="s">
        <v>45</v>
      </c>
    </row>
    <row r="36" spans="10:10">
      <c r="J36" s="2" t="s">
        <v>46</v>
      </c>
    </row>
    <row r="37" spans="10:10">
      <c r="J37" s="2" t="s">
        <v>47</v>
      </c>
    </row>
    <row r="38" spans="10:10">
      <c r="J38" s="2" t="s">
        <v>48</v>
      </c>
    </row>
    <row r="39" spans="10:10">
      <c r="J39" s="2" t="s">
        <v>49</v>
      </c>
    </row>
    <row r="40" spans="10:10">
      <c r="J40" s="2" t="s">
        <v>50</v>
      </c>
    </row>
  </sheetData>
  <sheetProtection sheet="1" objects="1" scenarios="1" formatCells="0"/>
  <mergeCells count="2">
    <mergeCell ref="C5:C6"/>
    <mergeCell ref="E5:E6"/>
  </mergeCells>
  <phoneticPr fontId="3"/>
  <conditionalFormatting sqref="E5:E9">
    <cfRule type="cellIs" dxfId="400" priority="1" stopIfTrue="1" operator="equal">
      <formula>""</formula>
    </cfRule>
  </conditionalFormatting>
  <dataValidations count="2">
    <dataValidation type="list" allowBlank="1" showInputMessage="1" showErrorMessage="1" sqref="E9" xr:uid="{00000000-0002-0000-0400-000000000000}">
      <formula1>J:J</formula1>
    </dataValidation>
    <dataValidation type="textLength" operator="lessThanOrEqual" allowBlank="1" showInputMessage="1" showErrorMessage="1" error="１４文字以内（全角）で入力して下さい。" sqref="E7:E8" xr:uid="{00000000-0002-0000-0400-000001000000}">
      <formula1>14</formula1>
    </dataValidation>
  </dataValidations>
  <printOptions horizontalCentered="1" verticalCentered="1"/>
  <pageMargins left="0.70866141732283472" right="0.70866141732283472" top="0.74803149606299213" bottom="0.74803149606299213" header="0.31496062992125984" footer="0.31496062992125984"/>
  <pageSetup paperSize="9" scale="98" orientation="landscape"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rgb="FF6DFFAF"/>
  </sheetPr>
  <dimension ref="A1:AI58"/>
  <sheetViews>
    <sheetView showGridLines="0" zoomScale="85" zoomScaleNormal="85" workbookViewId="0">
      <selection activeCell="X14" sqref="X14"/>
    </sheetView>
  </sheetViews>
  <sheetFormatPr defaultColWidth="9" defaultRowHeight="16.5" customHeight="1"/>
  <cols>
    <col min="1" max="1" width="2.625" style="89" customWidth="1"/>
    <col min="2" max="2" width="3.25" style="89" hidden="1" customWidth="1"/>
    <col min="3" max="3" width="14.625" style="89" customWidth="1"/>
    <col min="4" max="5" width="6.625" style="89" customWidth="1"/>
    <col min="6" max="6" width="3.25" style="89" hidden="1" customWidth="1"/>
    <col min="7" max="7" width="14.625" style="89" customWidth="1"/>
    <col min="8" max="9" width="6.625" style="89" customWidth="1"/>
    <col min="10" max="10" width="3.25" style="89" hidden="1" customWidth="1"/>
    <col min="11" max="11" width="14.625" style="89" customWidth="1"/>
    <col min="12" max="13" width="6.625" style="89" customWidth="1"/>
    <col min="14" max="14" width="3.25" style="89" hidden="1" customWidth="1"/>
    <col min="15" max="15" width="14.625" style="89" customWidth="1"/>
    <col min="16" max="17" width="6.625" style="89" customWidth="1"/>
    <col min="18" max="18" width="3.25" style="89" hidden="1" customWidth="1"/>
    <col min="19" max="19" width="14.625" style="89" customWidth="1"/>
    <col min="20" max="21" width="6.625" style="89" customWidth="1"/>
    <col min="22" max="22" width="3.25" style="89" hidden="1" customWidth="1"/>
    <col min="23" max="23" width="14.625" style="89" customWidth="1"/>
    <col min="24" max="25" width="6.625" style="89" customWidth="1"/>
    <col min="26" max="26" width="3.25" style="89" hidden="1" customWidth="1"/>
    <col min="27" max="27" width="14.625" style="89" customWidth="1"/>
    <col min="28" max="29" width="6.625" style="89" customWidth="1"/>
    <col min="30" max="30" width="9.625" style="89" customWidth="1"/>
    <col min="31" max="31" width="2.625" style="89" customWidth="1"/>
    <col min="32" max="16384" width="9" style="89"/>
  </cols>
  <sheetData>
    <row r="1" spans="1:32" s="88" customFormat="1" ht="23.1" customHeight="1">
      <c r="A1" s="85" t="s">
        <v>109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7"/>
    </row>
    <row r="2" spans="1:32" s="88" customFormat="1" ht="6" customHeight="1">
      <c r="AE2" s="89"/>
    </row>
    <row r="3" spans="1:32" s="88" customFormat="1" ht="16.5" customHeight="1">
      <c r="C3" s="223" t="str">
        <f>IF(一番最初に入力して下さい!E7&lt;&gt;"",一番最初に入力して下さい!E7,"")</f>
        <v/>
      </c>
      <c r="D3" s="224"/>
      <c r="E3" s="224"/>
      <c r="F3" s="224"/>
      <c r="G3" s="224"/>
      <c r="H3" s="225"/>
      <c r="I3" s="229" t="str">
        <f>IF(一番最初に入力して下さい!E5&lt;&gt;"",一番最初に入力して下さい!E5,"")</f>
        <v/>
      </c>
      <c r="J3" s="230"/>
      <c r="K3" s="230"/>
      <c r="L3" s="230"/>
      <c r="M3" s="230"/>
      <c r="N3" s="230"/>
      <c r="O3" s="231"/>
      <c r="P3" s="223" t="str">
        <f>IF(一番最初に入力して下さい!E9&lt;&gt;"",一番最初に入力して下さい!E9,"")</f>
        <v/>
      </c>
      <c r="Q3" s="224"/>
      <c r="R3" s="224"/>
      <c r="S3" s="225"/>
      <c r="T3" s="235"/>
      <c r="U3" s="236"/>
      <c r="V3" s="236"/>
      <c r="W3" s="236"/>
      <c r="X3" s="236"/>
      <c r="Y3" s="236"/>
      <c r="Z3" s="236"/>
      <c r="AA3" s="237"/>
      <c r="AB3" s="235"/>
      <c r="AC3" s="236"/>
      <c r="AD3" s="237"/>
    </row>
    <row r="4" spans="1:32" s="88" customFormat="1" ht="16.5" customHeight="1">
      <c r="C4" s="226"/>
      <c r="D4" s="227"/>
      <c r="E4" s="227"/>
      <c r="F4" s="227"/>
      <c r="G4" s="227"/>
      <c r="H4" s="228"/>
      <c r="I4" s="232"/>
      <c r="J4" s="233"/>
      <c r="K4" s="233"/>
      <c r="L4" s="233"/>
      <c r="M4" s="233"/>
      <c r="N4" s="233"/>
      <c r="O4" s="234"/>
      <c r="P4" s="226"/>
      <c r="Q4" s="227"/>
      <c r="R4" s="227"/>
      <c r="S4" s="228"/>
      <c r="T4" s="238"/>
      <c r="U4" s="239"/>
      <c r="V4" s="239"/>
      <c r="W4" s="239"/>
      <c r="X4" s="239"/>
      <c r="Y4" s="239"/>
      <c r="Z4" s="239"/>
      <c r="AA4" s="240"/>
      <c r="AB4" s="238"/>
      <c r="AC4" s="239"/>
      <c r="AD4" s="240"/>
    </row>
    <row r="5" spans="1:32" s="88" customFormat="1" ht="16.5" customHeight="1">
      <c r="C5" s="223" t="str">
        <f>IF(一番最初に入力して下さい!E8&lt;&gt;"",一番最初に入力して下さい!E8,"")</f>
        <v/>
      </c>
      <c r="D5" s="224"/>
      <c r="E5" s="224"/>
      <c r="F5" s="224"/>
      <c r="G5" s="224"/>
      <c r="H5" s="225"/>
      <c r="I5" s="251">
        <f>IF(一番最初に入力して下さい!E11&lt;&gt;"",一番最初に入力して下さい!E11,"")</f>
        <v>0</v>
      </c>
      <c r="J5" s="252"/>
      <c r="K5" s="252"/>
      <c r="L5" s="252"/>
      <c r="M5" s="253"/>
      <c r="N5" s="90"/>
      <c r="O5" s="251">
        <f>IF(一番最初に入力して下さい!E12&lt;&gt;"",一番最初に入力して下さい!E12,"")</f>
        <v>0</v>
      </c>
      <c r="P5" s="257"/>
      <c r="Q5" s="258"/>
      <c r="R5" s="91"/>
      <c r="S5" s="262">
        <f>IF(一番最初に入力して下さい!E13&lt;&gt;"",一番最初に入力して下さい!E13,"")</f>
        <v>0</v>
      </c>
      <c r="T5" s="263"/>
      <c r="U5" s="263"/>
      <c r="V5" s="263"/>
      <c r="W5" s="263"/>
      <c r="X5" s="263"/>
      <c r="Y5" s="265">
        <f>SUMIF(AD11:AD50,AD14,AD12:AD51)</f>
        <v>0</v>
      </c>
      <c r="Z5" s="265"/>
      <c r="AA5" s="265"/>
      <c r="AB5" s="265"/>
      <c r="AC5" s="265"/>
      <c r="AD5" s="266"/>
    </row>
    <row r="6" spans="1:32" s="88" customFormat="1" ht="16.5" customHeight="1">
      <c r="C6" s="226"/>
      <c r="D6" s="227"/>
      <c r="E6" s="227"/>
      <c r="F6" s="227"/>
      <c r="G6" s="227"/>
      <c r="H6" s="228"/>
      <c r="I6" s="254"/>
      <c r="J6" s="255"/>
      <c r="K6" s="255"/>
      <c r="L6" s="255"/>
      <c r="M6" s="256"/>
      <c r="N6" s="92"/>
      <c r="O6" s="259"/>
      <c r="P6" s="260"/>
      <c r="Q6" s="261"/>
      <c r="R6" s="93"/>
      <c r="S6" s="264"/>
      <c r="T6" s="264"/>
      <c r="U6" s="264"/>
      <c r="V6" s="264"/>
      <c r="W6" s="264"/>
      <c r="X6" s="264"/>
      <c r="Y6" s="241">
        <f>SUMIF(AD11:AD50,AD16,AD12:AD51)</f>
        <v>0</v>
      </c>
      <c r="Z6" s="241"/>
      <c r="AA6" s="241"/>
      <c r="AB6" s="241"/>
      <c r="AC6" s="241"/>
      <c r="AD6" s="242"/>
    </row>
    <row r="7" spans="1:32" s="88" customFormat="1" ht="6" customHeight="1"/>
    <row r="8" spans="1:32" ht="16.5" customHeight="1">
      <c r="B8" s="94"/>
      <c r="C8" s="95" t="s">
        <v>53</v>
      </c>
      <c r="D8" s="96"/>
      <c r="E8" s="96"/>
      <c r="F8" s="97"/>
      <c r="G8" s="95" t="s">
        <v>54</v>
      </c>
      <c r="H8" s="96"/>
      <c r="I8" s="96"/>
      <c r="J8" s="97"/>
      <c r="K8" s="95" t="s">
        <v>55</v>
      </c>
      <c r="L8" s="96"/>
      <c r="M8" s="96"/>
      <c r="N8" s="97"/>
      <c r="O8" s="95" t="s">
        <v>56</v>
      </c>
      <c r="P8" s="96"/>
      <c r="Q8" s="96"/>
      <c r="R8" s="97"/>
      <c r="S8" s="95" t="s">
        <v>128</v>
      </c>
      <c r="T8" s="96"/>
      <c r="U8" s="96"/>
      <c r="V8" s="97"/>
      <c r="W8" s="95" t="s">
        <v>129</v>
      </c>
      <c r="X8" s="96"/>
      <c r="Y8" s="96"/>
      <c r="Z8" s="98"/>
      <c r="AA8" s="95" t="s">
        <v>1610</v>
      </c>
      <c r="AB8" s="96"/>
      <c r="AC8" s="96"/>
      <c r="AD8" s="99" t="s">
        <v>110</v>
      </c>
    </row>
    <row r="9" spans="1:32" ht="16.5" customHeight="1">
      <c r="B9" s="100" t="s">
        <v>111</v>
      </c>
      <c r="C9" s="101" t="s">
        <v>112</v>
      </c>
      <c r="D9" s="101" t="s">
        <v>113</v>
      </c>
      <c r="E9" s="101" t="s">
        <v>114</v>
      </c>
      <c r="F9" s="102" t="s">
        <v>111</v>
      </c>
      <c r="G9" s="101" t="s">
        <v>112</v>
      </c>
      <c r="H9" s="101" t="s">
        <v>113</v>
      </c>
      <c r="I9" s="101" t="s">
        <v>114</v>
      </c>
      <c r="J9" s="102" t="s">
        <v>111</v>
      </c>
      <c r="K9" s="101" t="s">
        <v>112</v>
      </c>
      <c r="L9" s="101" t="s">
        <v>113</v>
      </c>
      <c r="M9" s="101" t="s">
        <v>114</v>
      </c>
      <c r="N9" s="102" t="s">
        <v>111</v>
      </c>
      <c r="O9" s="101" t="s">
        <v>112</v>
      </c>
      <c r="P9" s="101" t="s">
        <v>113</v>
      </c>
      <c r="Q9" s="101" t="s">
        <v>114</v>
      </c>
      <c r="R9" s="102" t="s">
        <v>111</v>
      </c>
      <c r="S9" s="101" t="s">
        <v>112</v>
      </c>
      <c r="T9" s="101" t="s">
        <v>113</v>
      </c>
      <c r="U9" s="101" t="s">
        <v>114</v>
      </c>
      <c r="V9" s="102" t="s">
        <v>111</v>
      </c>
      <c r="W9" s="101" t="s">
        <v>112</v>
      </c>
      <c r="X9" s="101" t="s">
        <v>113</v>
      </c>
      <c r="Y9" s="101" t="s">
        <v>114</v>
      </c>
      <c r="Z9" s="103" t="s">
        <v>111</v>
      </c>
      <c r="AA9" s="101" t="s">
        <v>112</v>
      </c>
      <c r="AB9" s="101" t="s">
        <v>113</v>
      </c>
      <c r="AC9" s="101" t="s">
        <v>114</v>
      </c>
      <c r="AD9" s="104" t="s">
        <v>115</v>
      </c>
    </row>
    <row r="10" spans="1:32" s="163" customFormat="1" ht="16.5" customHeight="1">
      <c r="B10" s="105"/>
      <c r="C10" s="164" t="s">
        <v>972</v>
      </c>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row>
    <row r="11" spans="1:32" ht="16.5" customHeight="1">
      <c r="B11" s="165" t="s">
        <v>973</v>
      </c>
      <c r="C11" s="166" t="s">
        <v>974</v>
      </c>
      <c r="D11" s="170">
        <v>950</v>
      </c>
      <c r="E11" s="146"/>
      <c r="F11" s="107" t="s">
        <v>978</v>
      </c>
      <c r="G11" s="167" t="s">
        <v>974</v>
      </c>
      <c r="H11" s="170">
        <v>1250</v>
      </c>
      <c r="I11" s="146"/>
      <c r="J11" s="107" t="s">
        <v>985</v>
      </c>
      <c r="K11" s="167" t="s">
        <v>986</v>
      </c>
      <c r="L11" s="172">
        <v>3050</v>
      </c>
      <c r="M11" s="146"/>
      <c r="N11" s="110" t="s">
        <v>996</v>
      </c>
      <c r="O11" s="174" t="s">
        <v>974</v>
      </c>
      <c r="P11" s="172">
        <v>1300</v>
      </c>
      <c r="Q11" s="146"/>
      <c r="R11" s="107" t="s">
        <v>997</v>
      </c>
      <c r="S11" s="174" t="s">
        <v>988</v>
      </c>
      <c r="T11" s="172">
        <v>3550</v>
      </c>
      <c r="U11" s="146"/>
      <c r="V11" s="111" t="s">
        <v>1008</v>
      </c>
      <c r="W11" s="167" t="s">
        <v>1769</v>
      </c>
      <c r="X11" s="108">
        <v>350</v>
      </c>
      <c r="Y11" s="146"/>
      <c r="Z11" s="111"/>
      <c r="AA11" s="107"/>
      <c r="AB11" s="108"/>
      <c r="AC11" s="109"/>
      <c r="AD11" s="112" t="s">
        <v>171</v>
      </c>
    </row>
    <row r="12" spans="1:32" ht="16.5" customHeight="1">
      <c r="B12" s="157" t="s">
        <v>975</v>
      </c>
      <c r="C12" s="168" t="s">
        <v>976</v>
      </c>
      <c r="D12" s="119">
        <v>200</v>
      </c>
      <c r="E12" s="147"/>
      <c r="F12" s="116" t="s">
        <v>979</v>
      </c>
      <c r="G12" s="169" t="s">
        <v>980</v>
      </c>
      <c r="H12" s="119">
        <v>500</v>
      </c>
      <c r="I12" s="147"/>
      <c r="J12" s="116" t="s">
        <v>987</v>
      </c>
      <c r="K12" s="169" t="s">
        <v>988</v>
      </c>
      <c r="L12" s="173">
        <v>2100</v>
      </c>
      <c r="M12" s="147"/>
      <c r="N12" s="116"/>
      <c r="O12" s="116"/>
      <c r="P12" s="119"/>
      <c r="Q12" s="115"/>
      <c r="R12" s="116" t="s">
        <v>998</v>
      </c>
      <c r="S12" s="175" t="s">
        <v>999</v>
      </c>
      <c r="T12" s="119">
        <v>900</v>
      </c>
      <c r="U12" s="147"/>
      <c r="V12" s="111" t="s">
        <v>1009</v>
      </c>
      <c r="W12" s="169" t="s">
        <v>1774</v>
      </c>
      <c r="X12" s="114">
        <v>150</v>
      </c>
      <c r="Y12" s="147"/>
      <c r="Z12" s="111"/>
      <c r="AA12" s="111"/>
      <c r="AB12" s="114"/>
      <c r="AC12" s="115"/>
      <c r="AD12" s="117">
        <f>SUMIF(C9:Y9,D9,C22:Y22)</f>
        <v>24450</v>
      </c>
    </row>
    <row r="13" spans="1:32" ht="16.5" customHeight="1">
      <c r="B13" s="118" t="s">
        <v>118</v>
      </c>
      <c r="C13" s="116"/>
      <c r="D13" s="119"/>
      <c r="E13" s="115"/>
      <c r="F13" s="120" t="s">
        <v>981</v>
      </c>
      <c r="G13" s="169" t="s">
        <v>982</v>
      </c>
      <c r="H13" s="171">
        <v>200</v>
      </c>
      <c r="I13" s="147"/>
      <c r="J13" s="120" t="s">
        <v>989</v>
      </c>
      <c r="K13" s="169" t="s">
        <v>990</v>
      </c>
      <c r="L13" s="173">
        <v>750</v>
      </c>
      <c r="M13" s="147"/>
      <c r="N13" s="120"/>
      <c r="O13" s="111"/>
      <c r="P13" s="119"/>
      <c r="Q13" s="115"/>
      <c r="R13" s="116" t="s">
        <v>1000</v>
      </c>
      <c r="S13" s="175" t="s">
        <v>1001</v>
      </c>
      <c r="T13" s="119">
        <v>850</v>
      </c>
      <c r="U13" s="147"/>
      <c r="V13" s="120" t="s">
        <v>1010</v>
      </c>
      <c r="W13" s="169" t="s">
        <v>1775</v>
      </c>
      <c r="X13" s="119">
        <v>100</v>
      </c>
      <c r="Y13" s="147"/>
      <c r="Z13" s="120"/>
      <c r="AA13" s="111"/>
      <c r="AB13" s="119"/>
      <c r="AC13" s="115"/>
      <c r="AD13" s="117"/>
    </row>
    <row r="14" spans="1:32" ht="16.5" customHeight="1">
      <c r="B14" s="113" t="s">
        <v>119</v>
      </c>
      <c r="C14" s="116"/>
      <c r="D14" s="119"/>
      <c r="E14" s="115"/>
      <c r="F14" s="120" t="s">
        <v>983</v>
      </c>
      <c r="G14" s="169" t="s">
        <v>984</v>
      </c>
      <c r="H14" s="119">
        <v>400</v>
      </c>
      <c r="I14" s="147"/>
      <c r="J14" s="120" t="s">
        <v>991</v>
      </c>
      <c r="K14" s="169" t="s">
        <v>976</v>
      </c>
      <c r="L14" s="173">
        <v>300</v>
      </c>
      <c r="M14" s="147"/>
      <c r="N14" s="120"/>
      <c r="O14" s="116"/>
      <c r="P14" s="119"/>
      <c r="Q14" s="115"/>
      <c r="R14" s="116" t="s">
        <v>1002</v>
      </c>
      <c r="S14" s="175" t="s">
        <v>1003</v>
      </c>
      <c r="T14" s="173">
        <v>2400</v>
      </c>
      <c r="U14" s="147"/>
      <c r="V14" s="120" t="s">
        <v>1011</v>
      </c>
      <c r="W14" s="169" t="s">
        <v>1776</v>
      </c>
      <c r="X14" s="119">
        <v>100</v>
      </c>
      <c r="Y14" s="147"/>
      <c r="Z14" s="120"/>
      <c r="AA14" s="116"/>
      <c r="AB14" s="119"/>
      <c r="AC14" s="115"/>
      <c r="AD14" s="117" t="s">
        <v>173</v>
      </c>
    </row>
    <row r="15" spans="1:32" ht="16.5" customHeight="1">
      <c r="B15" s="121"/>
      <c r="C15" s="116"/>
      <c r="D15" s="119"/>
      <c r="E15" s="115"/>
      <c r="F15" s="120"/>
      <c r="G15" s="116"/>
      <c r="H15" s="119"/>
      <c r="I15" s="115"/>
      <c r="J15" s="120" t="s">
        <v>992</v>
      </c>
      <c r="K15" s="169" t="s">
        <v>993</v>
      </c>
      <c r="L15" s="173">
        <v>400</v>
      </c>
      <c r="M15" s="147"/>
      <c r="N15" s="120"/>
      <c r="O15" s="116"/>
      <c r="P15" s="119"/>
      <c r="Q15" s="115"/>
      <c r="R15" s="116" t="s">
        <v>1004</v>
      </c>
      <c r="S15" s="175" t="s">
        <v>1005</v>
      </c>
      <c r="T15" s="173">
        <v>1800</v>
      </c>
      <c r="U15" s="147"/>
      <c r="V15" s="120"/>
      <c r="W15" s="116"/>
      <c r="X15" s="119"/>
      <c r="Y15" s="115"/>
      <c r="Z15" s="120"/>
      <c r="AA15" s="116"/>
      <c r="AB15" s="119"/>
      <c r="AC15" s="115"/>
      <c r="AD15" s="154">
        <f>SUMIF(C9:Y9,E9,C22:Y22)</f>
        <v>0</v>
      </c>
    </row>
    <row r="16" spans="1:32" ht="16.5" customHeight="1">
      <c r="B16" s="113"/>
      <c r="C16" s="116"/>
      <c r="D16" s="119"/>
      <c r="E16" s="115"/>
      <c r="F16" s="120"/>
      <c r="G16" s="116"/>
      <c r="H16" s="119"/>
      <c r="I16" s="115"/>
      <c r="J16" s="116" t="s">
        <v>994</v>
      </c>
      <c r="K16" s="169" t="s">
        <v>982</v>
      </c>
      <c r="L16" s="173">
        <v>1300</v>
      </c>
      <c r="M16" s="147"/>
      <c r="N16" s="120"/>
      <c r="O16" s="116"/>
      <c r="P16" s="119"/>
      <c r="Q16" s="115"/>
      <c r="R16" s="122" t="s">
        <v>1006</v>
      </c>
      <c r="S16" s="175" t="s">
        <v>1007</v>
      </c>
      <c r="T16" s="119">
        <v>500</v>
      </c>
      <c r="U16" s="147"/>
      <c r="V16" s="116"/>
      <c r="W16" s="116"/>
      <c r="X16" s="119"/>
      <c r="Y16" s="115"/>
      <c r="Z16" s="116"/>
      <c r="AA16" s="116"/>
      <c r="AB16" s="119"/>
      <c r="AC16" s="115"/>
      <c r="AD16" s="123"/>
      <c r="AF16" s="124"/>
    </row>
    <row r="17" spans="2:32" ht="16.5" customHeight="1">
      <c r="B17" s="113"/>
      <c r="C17" s="116"/>
      <c r="D17" s="119"/>
      <c r="E17" s="115"/>
      <c r="F17" s="120"/>
      <c r="G17" s="116"/>
      <c r="H17" s="119"/>
      <c r="I17" s="115"/>
      <c r="J17" s="120" t="s">
        <v>995</v>
      </c>
      <c r="K17" s="169" t="s">
        <v>984</v>
      </c>
      <c r="L17" s="119">
        <v>1050</v>
      </c>
      <c r="M17" s="147"/>
      <c r="N17" s="116"/>
      <c r="O17" s="116"/>
      <c r="P17" s="119"/>
      <c r="Q17" s="115"/>
      <c r="R17" s="116"/>
      <c r="S17" s="116"/>
      <c r="T17" s="119"/>
      <c r="U17" s="115"/>
      <c r="V17" s="120"/>
      <c r="W17" s="116"/>
      <c r="X17" s="119"/>
      <c r="Y17" s="115"/>
      <c r="Z17" s="120"/>
      <c r="AA17" s="116"/>
      <c r="AB17" s="119"/>
      <c r="AC17" s="115"/>
      <c r="AD17" s="117"/>
      <c r="AF17" s="125"/>
    </row>
    <row r="18" spans="2:32" ht="16.5" customHeight="1">
      <c r="B18" s="113"/>
      <c r="C18" s="116"/>
      <c r="D18" s="119"/>
      <c r="E18" s="115"/>
      <c r="F18" s="120"/>
      <c r="G18" s="116"/>
      <c r="H18" s="119"/>
      <c r="I18" s="115"/>
      <c r="J18" s="116"/>
      <c r="K18" s="116"/>
      <c r="L18" s="119"/>
      <c r="M18" s="115"/>
      <c r="N18" s="116"/>
      <c r="O18" s="116"/>
      <c r="P18" s="119"/>
      <c r="Q18" s="115"/>
      <c r="R18" s="116"/>
      <c r="S18" s="116"/>
      <c r="T18" s="119"/>
      <c r="U18" s="115"/>
      <c r="V18" s="116"/>
      <c r="W18" s="116"/>
      <c r="X18" s="119"/>
      <c r="Y18" s="115"/>
      <c r="Z18" s="116"/>
      <c r="AA18" s="116"/>
      <c r="AB18" s="119"/>
      <c r="AC18" s="115"/>
      <c r="AD18" s="117"/>
      <c r="AF18" s="126"/>
    </row>
    <row r="19" spans="2:32" ht="16.5" customHeight="1">
      <c r="B19" s="118"/>
      <c r="C19" s="120"/>
      <c r="D19" s="127"/>
      <c r="E19" s="115"/>
      <c r="F19" s="120"/>
      <c r="G19" s="120"/>
      <c r="H19" s="127"/>
      <c r="I19" s="115"/>
      <c r="J19" s="120"/>
      <c r="K19" s="120"/>
      <c r="L19" s="127"/>
      <c r="M19" s="115"/>
      <c r="N19" s="120"/>
      <c r="O19" s="120"/>
      <c r="P19" s="127"/>
      <c r="Q19" s="115"/>
      <c r="R19" s="120"/>
      <c r="S19" s="120"/>
      <c r="T19" s="127"/>
      <c r="U19" s="115"/>
      <c r="V19" s="120"/>
      <c r="W19" s="120"/>
      <c r="X19" s="127"/>
      <c r="Y19" s="115"/>
      <c r="Z19" s="120"/>
      <c r="AA19" s="120"/>
      <c r="AB19" s="127"/>
      <c r="AC19" s="115"/>
      <c r="AD19" s="117"/>
      <c r="AF19" s="126"/>
    </row>
    <row r="20" spans="2:32" ht="16.5" customHeight="1">
      <c r="B20" s="118"/>
      <c r="C20" s="120"/>
      <c r="D20" s="127"/>
      <c r="E20" s="115"/>
      <c r="F20" s="120"/>
      <c r="G20" s="120"/>
      <c r="H20" s="127"/>
      <c r="I20" s="115"/>
      <c r="J20" s="120"/>
      <c r="K20" s="120"/>
      <c r="L20" s="127"/>
      <c r="M20" s="115"/>
      <c r="N20" s="120"/>
      <c r="O20" s="120"/>
      <c r="P20" s="127"/>
      <c r="Q20" s="115"/>
      <c r="R20" s="120"/>
      <c r="S20" s="120"/>
      <c r="T20" s="127"/>
      <c r="U20" s="115"/>
      <c r="V20" s="120"/>
      <c r="W20" s="120"/>
      <c r="X20" s="127"/>
      <c r="Y20" s="115"/>
      <c r="Z20" s="120"/>
      <c r="AA20" s="120"/>
      <c r="AB20" s="127"/>
      <c r="AC20" s="115"/>
      <c r="AD20" s="117"/>
      <c r="AF20" s="126"/>
    </row>
    <row r="21" spans="2:32" ht="16.5" customHeight="1">
      <c r="B21" s="118"/>
      <c r="C21" s="120"/>
      <c r="D21" s="127"/>
      <c r="E21" s="115"/>
      <c r="F21" s="120"/>
      <c r="G21" s="120"/>
      <c r="H21" s="127"/>
      <c r="I21" s="115"/>
      <c r="J21" s="120"/>
      <c r="K21" s="120"/>
      <c r="L21" s="127"/>
      <c r="M21" s="115"/>
      <c r="N21" s="120"/>
      <c r="O21" s="120"/>
      <c r="P21" s="127"/>
      <c r="Q21" s="115"/>
      <c r="R21" s="120"/>
      <c r="S21" s="120"/>
      <c r="T21" s="127"/>
      <c r="U21" s="115"/>
      <c r="V21" s="120"/>
      <c r="W21" s="120"/>
      <c r="X21" s="127"/>
      <c r="Y21" s="115"/>
      <c r="Z21" s="120"/>
      <c r="AA21" s="120"/>
      <c r="AB21" s="127"/>
      <c r="AC21" s="115"/>
      <c r="AD21" s="117"/>
      <c r="AF21" s="126"/>
    </row>
    <row r="22" spans="2:32" ht="16.5" customHeight="1">
      <c r="B22" s="118"/>
      <c r="C22" s="120" t="s">
        <v>59</v>
      </c>
      <c r="D22" s="127">
        <f>SUM(D11:D21)</f>
        <v>1150</v>
      </c>
      <c r="E22" s="149">
        <f>SUM(E11:E21)</f>
        <v>0</v>
      </c>
      <c r="F22" s="120"/>
      <c r="G22" s="120"/>
      <c r="H22" s="127">
        <f>SUM(H11:H21)</f>
        <v>2350</v>
      </c>
      <c r="I22" s="149">
        <f>SUM(I11:I21)</f>
        <v>0</v>
      </c>
      <c r="J22" s="120"/>
      <c r="K22" s="120"/>
      <c r="L22" s="127">
        <f>SUM(L11:L21)</f>
        <v>8950</v>
      </c>
      <c r="M22" s="149">
        <f>SUM(M11:M21)</f>
        <v>0</v>
      </c>
      <c r="N22" s="120"/>
      <c r="O22" s="120"/>
      <c r="P22" s="127">
        <f>SUM(P11:P21)</f>
        <v>1300</v>
      </c>
      <c r="Q22" s="149">
        <f>SUM(Q11:Q21)</f>
        <v>0</v>
      </c>
      <c r="R22" s="120"/>
      <c r="S22" s="120"/>
      <c r="T22" s="127">
        <f>SUM(T11:T21)</f>
        <v>10000</v>
      </c>
      <c r="U22" s="149">
        <f>SUM(U11:U21)</f>
        <v>0</v>
      </c>
      <c r="V22" s="120"/>
      <c r="W22" s="120"/>
      <c r="X22" s="127">
        <f>SUM(X11:X21)</f>
        <v>700</v>
      </c>
      <c r="Y22" s="149">
        <f>SUM(Y11:Y21)</f>
        <v>0</v>
      </c>
      <c r="Z22" s="120"/>
      <c r="AA22" s="120"/>
      <c r="AB22" s="127">
        <f>SUM(AB11:AB21)</f>
        <v>0</v>
      </c>
      <c r="AC22" s="149">
        <f>SUM(AC11:AC21)</f>
        <v>0</v>
      </c>
      <c r="AD22" s="117"/>
      <c r="AF22" s="126"/>
    </row>
    <row r="23" spans="2:32" s="163" customFormat="1" ht="16.5" customHeight="1">
      <c r="B23" s="176"/>
      <c r="C23" s="177" t="s">
        <v>1012</v>
      </c>
      <c r="D23" s="153"/>
      <c r="E23" s="153"/>
      <c r="F23" s="178"/>
      <c r="G23" s="178"/>
      <c r="H23" s="153"/>
      <c r="I23" s="153"/>
      <c r="J23" s="178"/>
      <c r="K23" s="178"/>
      <c r="L23" s="153"/>
      <c r="M23" s="153"/>
      <c r="N23" s="178"/>
      <c r="O23" s="178"/>
      <c r="P23" s="153"/>
      <c r="Q23" s="153"/>
      <c r="R23" s="178"/>
      <c r="S23" s="178"/>
      <c r="T23" s="153"/>
      <c r="U23" s="153"/>
      <c r="V23" s="178"/>
      <c r="W23" s="178"/>
      <c r="X23" s="153"/>
      <c r="Y23" s="153"/>
      <c r="Z23" s="178"/>
      <c r="AA23" s="178"/>
      <c r="AB23" s="153"/>
      <c r="AC23" s="153"/>
      <c r="AD23" s="179"/>
      <c r="AF23" s="126"/>
    </row>
    <row r="24" spans="2:32" ht="16.5" customHeight="1">
      <c r="B24" s="148" t="s">
        <v>1013</v>
      </c>
      <c r="C24" s="166" t="s">
        <v>1014</v>
      </c>
      <c r="D24" s="151">
        <v>200</v>
      </c>
      <c r="E24" s="156"/>
      <c r="F24" s="150" t="s">
        <v>1015</v>
      </c>
      <c r="G24" t="s">
        <v>1014</v>
      </c>
      <c r="H24" s="151">
        <v>150</v>
      </c>
      <c r="I24" s="156"/>
      <c r="J24" s="150" t="s">
        <v>1016</v>
      </c>
      <c r="K24" s="167" t="s">
        <v>1014</v>
      </c>
      <c r="L24" s="108">
        <v>400</v>
      </c>
      <c r="M24" s="156"/>
      <c r="N24" s="150"/>
      <c r="O24" s="150"/>
      <c r="P24" s="151"/>
      <c r="Q24" s="152"/>
      <c r="R24" s="150" t="s">
        <v>1031</v>
      </c>
      <c r="S24" s="167" t="s">
        <v>1032</v>
      </c>
      <c r="T24" s="170">
        <v>750</v>
      </c>
      <c r="U24" s="156"/>
      <c r="V24" s="150" t="s">
        <v>1045</v>
      </c>
      <c r="W24" s="167" t="s">
        <v>1773</v>
      </c>
      <c r="X24" s="151">
        <v>50</v>
      </c>
      <c r="Y24" s="156"/>
      <c r="Z24" s="150"/>
      <c r="AA24" s="150"/>
      <c r="AB24" s="151"/>
      <c r="AC24" s="152"/>
      <c r="AD24" s="117" t="s">
        <v>170</v>
      </c>
      <c r="AF24" s="126"/>
    </row>
    <row r="25" spans="2:32" ht="16.5" customHeight="1">
      <c r="B25" s="118"/>
      <c r="C25" s="120"/>
      <c r="D25" s="127"/>
      <c r="E25" s="115"/>
      <c r="F25" s="120"/>
      <c r="G25" s="120"/>
      <c r="H25" s="127"/>
      <c r="I25" s="115"/>
      <c r="J25" s="120" t="s">
        <v>1017</v>
      </c>
      <c r="K25" s="169" t="s">
        <v>1018</v>
      </c>
      <c r="L25" s="171">
        <v>250</v>
      </c>
      <c r="M25" s="147"/>
      <c r="N25" s="120"/>
      <c r="O25" s="120"/>
      <c r="P25" s="127"/>
      <c r="Q25" s="115"/>
      <c r="R25" s="120" t="s">
        <v>1033</v>
      </c>
      <c r="S25" s="169" t="s">
        <v>1034</v>
      </c>
      <c r="T25" s="119">
        <v>600</v>
      </c>
      <c r="U25" s="147"/>
      <c r="V25" s="120" t="s">
        <v>1046</v>
      </c>
      <c r="W25" s="169" t="s">
        <v>1772</v>
      </c>
      <c r="X25" s="127">
        <v>50</v>
      </c>
      <c r="Y25" s="147"/>
      <c r="Z25" s="120"/>
      <c r="AA25" s="120"/>
      <c r="AB25" s="127"/>
      <c r="AC25" s="115"/>
      <c r="AD25" s="117">
        <f>SUMIF(C9:Y9,D9,C36:Y36)</f>
        <v>4950</v>
      </c>
      <c r="AF25" s="126"/>
    </row>
    <row r="26" spans="2:32" ht="16.5" customHeight="1">
      <c r="B26" s="118"/>
      <c r="C26" s="120"/>
      <c r="D26" s="127"/>
      <c r="E26" s="115"/>
      <c r="F26" s="120"/>
      <c r="G26" s="120"/>
      <c r="H26" s="127"/>
      <c r="I26" s="115"/>
      <c r="J26" s="120" t="s">
        <v>1019</v>
      </c>
      <c r="K26" s="169" t="s">
        <v>1020</v>
      </c>
      <c r="L26" s="171">
        <v>100</v>
      </c>
      <c r="M26" s="147"/>
      <c r="N26" s="120"/>
      <c r="O26" s="120"/>
      <c r="P26" s="127"/>
      <c r="Q26" s="115"/>
      <c r="R26" s="120" t="s">
        <v>1035</v>
      </c>
      <c r="S26" s="169" t="s">
        <v>1036</v>
      </c>
      <c r="T26" s="119">
        <v>450</v>
      </c>
      <c r="U26" s="147"/>
      <c r="V26" s="120"/>
      <c r="W26" s="120"/>
      <c r="X26" s="127"/>
      <c r="Y26" s="115"/>
      <c r="Z26" s="120"/>
      <c r="AA26" s="120"/>
      <c r="AB26" s="127"/>
      <c r="AC26" s="115"/>
      <c r="AD26" s="117"/>
      <c r="AF26" s="126"/>
    </row>
    <row r="27" spans="2:32" ht="16.5" customHeight="1">
      <c r="B27" s="118"/>
      <c r="C27" s="120"/>
      <c r="D27" s="127"/>
      <c r="E27" s="115"/>
      <c r="F27" s="120"/>
      <c r="G27" s="120"/>
      <c r="H27" s="127"/>
      <c r="I27" s="115"/>
      <c r="J27" s="120" t="s">
        <v>1021</v>
      </c>
      <c r="K27" s="169" t="s">
        <v>1022</v>
      </c>
      <c r="L27" s="171">
        <v>50</v>
      </c>
      <c r="M27" s="147"/>
      <c r="N27" s="120"/>
      <c r="O27" s="120"/>
      <c r="P27" s="127"/>
      <c r="Q27" s="115"/>
      <c r="R27" s="120" t="s">
        <v>1037</v>
      </c>
      <c r="S27" s="169" t="s">
        <v>1038</v>
      </c>
      <c r="T27" s="119">
        <v>250</v>
      </c>
      <c r="U27" s="147"/>
      <c r="V27" s="120"/>
      <c r="W27" s="120"/>
      <c r="X27" s="127"/>
      <c r="Y27" s="115"/>
      <c r="Z27" s="120"/>
      <c r="AA27" s="120"/>
      <c r="AB27" s="127"/>
      <c r="AC27" s="115"/>
      <c r="AD27" s="117" t="s">
        <v>172</v>
      </c>
    </row>
    <row r="28" spans="2:32" ht="16.5" customHeight="1">
      <c r="B28" s="118"/>
      <c r="C28" s="120"/>
      <c r="D28" s="127"/>
      <c r="E28" s="115"/>
      <c r="F28" s="120"/>
      <c r="G28" s="120"/>
      <c r="H28" s="127"/>
      <c r="I28" s="115"/>
      <c r="J28" s="120" t="s">
        <v>1023</v>
      </c>
      <c r="K28" s="169" t="s">
        <v>1024</v>
      </c>
      <c r="L28" s="119">
        <v>50</v>
      </c>
      <c r="M28" s="147"/>
      <c r="N28" s="120"/>
      <c r="O28" s="120"/>
      <c r="P28" s="127"/>
      <c r="Q28" s="115"/>
      <c r="R28" s="120" t="s">
        <v>1039</v>
      </c>
      <c r="S28" s="169" t="s">
        <v>1040</v>
      </c>
      <c r="T28" s="119">
        <v>200</v>
      </c>
      <c r="U28" s="147"/>
      <c r="V28" s="120"/>
      <c r="W28" s="120"/>
      <c r="X28" s="127"/>
      <c r="Y28" s="115"/>
      <c r="Z28" s="120"/>
      <c r="AA28" s="120"/>
      <c r="AB28" s="127"/>
      <c r="AC28" s="115"/>
      <c r="AD28" s="154">
        <f>SUMIF(C9:Y9,E9,C36:Y36)</f>
        <v>0</v>
      </c>
    </row>
    <row r="29" spans="2:32" ht="16.5" customHeight="1">
      <c r="B29" s="128"/>
      <c r="C29" s="120"/>
      <c r="D29" s="127"/>
      <c r="E29" s="115"/>
      <c r="F29" s="120"/>
      <c r="G29" s="120"/>
      <c r="H29" s="127"/>
      <c r="I29" s="115"/>
      <c r="J29" s="120" t="s">
        <v>1025</v>
      </c>
      <c r="K29" s="169" t="s">
        <v>1026</v>
      </c>
      <c r="L29" s="119">
        <v>50</v>
      </c>
      <c r="M29" s="147"/>
      <c r="N29" s="120"/>
      <c r="O29" s="120"/>
      <c r="P29" s="127"/>
      <c r="Q29" s="115"/>
      <c r="R29" s="120" t="s">
        <v>1041</v>
      </c>
      <c r="S29" s="169" t="s">
        <v>1042</v>
      </c>
      <c r="T29" s="171">
        <v>450</v>
      </c>
      <c r="U29" s="147"/>
      <c r="V29" s="120"/>
      <c r="W29" s="120"/>
      <c r="X29" s="127"/>
      <c r="Y29" s="115"/>
      <c r="Z29" s="120"/>
      <c r="AA29" s="120"/>
      <c r="AB29" s="127"/>
      <c r="AC29" s="115"/>
      <c r="AD29" s="117"/>
    </row>
    <row r="30" spans="2:32" ht="16.5" customHeight="1">
      <c r="B30" s="105"/>
      <c r="C30" s="120"/>
      <c r="D30" s="127"/>
      <c r="E30" s="115"/>
      <c r="F30" s="120"/>
      <c r="G30" s="120"/>
      <c r="H30" s="127"/>
      <c r="I30" s="115"/>
      <c r="J30" s="120" t="s">
        <v>1027</v>
      </c>
      <c r="K30" s="169" t="s">
        <v>1028</v>
      </c>
      <c r="L30" s="171">
        <v>350</v>
      </c>
      <c r="M30" s="147"/>
      <c r="N30" s="120"/>
      <c r="O30" s="120"/>
      <c r="P30" s="127"/>
      <c r="Q30" s="115"/>
      <c r="R30" s="120" t="s">
        <v>1043</v>
      </c>
      <c r="S30" s="169" t="s">
        <v>1044</v>
      </c>
      <c r="T30" s="119">
        <v>300</v>
      </c>
      <c r="U30" s="147"/>
      <c r="V30" s="120"/>
      <c r="W30" s="120"/>
      <c r="X30" s="127"/>
      <c r="Y30" s="115"/>
      <c r="Z30" s="120"/>
      <c r="AA30" s="120"/>
      <c r="AB30" s="127"/>
      <c r="AC30" s="115"/>
      <c r="AD30" s="117"/>
    </row>
    <row r="31" spans="2:32" ht="16.5" customHeight="1">
      <c r="B31" s="106" t="s">
        <v>116</v>
      </c>
      <c r="C31" s="120"/>
      <c r="D31" s="127"/>
      <c r="E31" s="115"/>
      <c r="F31" s="120"/>
      <c r="G31" s="120"/>
      <c r="H31" s="127"/>
      <c r="I31" s="115"/>
      <c r="J31" s="120" t="s">
        <v>1029</v>
      </c>
      <c r="K31" s="169" t="s">
        <v>1030</v>
      </c>
      <c r="L31" s="119">
        <v>250</v>
      </c>
      <c r="M31" s="147"/>
      <c r="N31" s="120"/>
      <c r="O31" s="120"/>
      <c r="P31" s="127"/>
      <c r="Q31" s="115"/>
      <c r="R31" s="120"/>
      <c r="S31" s="120"/>
      <c r="T31" s="127"/>
      <c r="U31" s="115"/>
      <c r="V31" s="120"/>
      <c r="W31" s="120"/>
      <c r="X31" s="127"/>
      <c r="Y31" s="115"/>
      <c r="Z31" s="120"/>
      <c r="AA31" s="120"/>
      <c r="AB31" s="127"/>
      <c r="AC31" s="115"/>
      <c r="AD31" s="117"/>
      <c r="AF31" s="129"/>
    </row>
    <row r="32" spans="2:32" ht="16.5" customHeight="1">
      <c r="B32" s="113"/>
      <c r="C32" s="120"/>
      <c r="D32" s="127"/>
      <c r="E32" s="115"/>
      <c r="F32" s="120"/>
      <c r="G32" s="120"/>
      <c r="H32" s="127"/>
      <c r="I32" s="115"/>
      <c r="J32" s="120"/>
      <c r="K32" s="120"/>
      <c r="L32" s="127"/>
      <c r="M32" s="115"/>
      <c r="N32" s="120"/>
      <c r="O32" s="120"/>
      <c r="P32" s="127"/>
      <c r="Q32" s="115"/>
      <c r="R32" s="120"/>
      <c r="S32" s="120"/>
      <c r="T32" s="127"/>
      <c r="U32" s="115"/>
      <c r="V32" s="120"/>
      <c r="W32" s="120"/>
      <c r="X32" s="127"/>
      <c r="Y32" s="115"/>
      <c r="Z32" s="120"/>
      <c r="AA32" s="120"/>
      <c r="AB32" s="127"/>
      <c r="AC32" s="115"/>
      <c r="AD32" s="117"/>
    </row>
    <row r="33" spans="2:35" ht="16.5" customHeight="1">
      <c r="B33" s="113"/>
      <c r="C33" s="120"/>
      <c r="D33" s="127"/>
      <c r="E33" s="115"/>
      <c r="F33" s="120"/>
      <c r="G33" s="120"/>
      <c r="H33" s="127"/>
      <c r="I33" s="115"/>
      <c r="J33" s="120"/>
      <c r="K33" s="120"/>
      <c r="L33" s="127"/>
      <c r="M33" s="115"/>
      <c r="N33" s="120"/>
      <c r="O33" s="120"/>
      <c r="P33" s="127"/>
      <c r="Q33" s="115"/>
      <c r="R33" s="120"/>
      <c r="S33" s="120"/>
      <c r="T33" s="127"/>
      <c r="U33" s="115"/>
      <c r="V33" s="120"/>
      <c r="W33" s="120"/>
      <c r="X33" s="127"/>
      <c r="Y33" s="115"/>
      <c r="Z33" s="120"/>
      <c r="AA33" s="120"/>
      <c r="AB33" s="127"/>
      <c r="AC33" s="115"/>
      <c r="AD33" s="117"/>
    </row>
    <row r="34" spans="2:35" ht="16.5" customHeight="1">
      <c r="B34" s="113"/>
      <c r="C34" s="120"/>
      <c r="D34" s="127"/>
      <c r="E34" s="115"/>
      <c r="F34" s="120"/>
      <c r="G34" s="120"/>
      <c r="H34" s="127"/>
      <c r="I34" s="115"/>
      <c r="J34" s="120"/>
      <c r="K34" s="120"/>
      <c r="L34" s="127"/>
      <c r="M34" s="115"/>
      <c r="N34" s="120"/>
      <c r="O34" s="120"/>
      <c r="P34" s="127"/>
      <c r="Q34" s="115"/>
      <c r="R34" s="120"/>
      <c r="S34" s="120"/>
      <c r="T34" s="127"/>
      <c r="U34" s="115"/>
      <c r="V34" s="120"/>
      <c r="W34" s="120"/>
      <c r="X34" s="127"/>
      <c r="Y34" s="115"/>
      <c r="Z34" s="120"/>
      <c r="AA34" s="120"/>
      <c r="AB34" s="127"/>
      <c r="AC34" s="115"/>
      <c r="AD34" s="117"/>
    </row>
    <row r="35" spans="2:35" ht="16.5" customHeight="1">
      <c r="B35" s="113"/>
      <c r="C35" s="120"/>
      <c r="D35" s="127"/>
      <c r="E35" s="115"/>
      <c r="F35" s="120"/>
      <c r="G35" s="120"/>
      <c r="H35" s="127"/>
      <c r="I35" s="115"/>
      <c r="J35" s="120"/>
      <c r="K35" s="120"/>
      <c r="L35" s="127"/>
      <c r="M35" s="115"/>
      <c r="N35" s="120"/>
      <c r="O35" s="120"/>
      <c r="P35" s="127"/>
      <c r="Q35" s="115"/>
      <c r="R35" s="120"/>
      <c r="S35" s="120"/>
      <c r="T35" s="127"/>
      <c r="U35" s="115"/>
      <c r="V35" s="120"/>
      <c r="W35" s="120"/>
      <c r="X35" s="127"/>
      <c r="Y35" s="115"/>
      <c r="Z35" s="120"/>
      <c r="AA35" s="120"/>
      <c r="AB35" s="127"/>
      <c r="AC35" s="115"/>
      <c r="AD35" s="117"/>
    </row>
    <row r="36" spans="2:35" ht="16.5" customHeight="1">
      <c r="B36" s="118"/>
      <c r="C36" s="120" t="s">
        <v>59</v>
      </c>
      <c r="D36" s="127">
        <f>SUM(D24:D35)</f>
        <v>200</v>
      </c>
      <c r="E36" s="149">
        <f>SUM(E24:E35)</f>
        <v>0</v>
      </c>
      <c r="F36" s="120"/>
      <c r="G36" s="120"/>
      <c r="H36" s="127">
        <f>SUM(H24:H35)</f>
        <v>150</v>
      </c>
      <c r="I36" s="149">
        <f>SUM(I24:I35)</f>
        <v>0</v>
      </c>
      <c r="J36" s="120"/>
      <c r="K36" s="120"/>
      <c r="L36" s="127">
        <f>SUM(L24:L35)</f>
        <v>1500</v>
      </c>
      <c r="M36" s="149">
        <f>SUM(M24:M35)</f>
        <v>0</v>
      </c>
      <c r="N36" s="120"/>
      <c r="O36" s="120"/>
      <c r="P36" s="127">
        <f>SUM(P24:P35)</f>
        <v>0</v>
      </c>
      <c r="Q36" s="149">
        <f>SUM(Q24:Q35)</f>
        <v>0</v>
      </c>
      <c r="R36" s="120"/>
      <c r="S36" s="120"/>
      <c r="T36" s="127">
        <f>SUM(T24:T35)</f>
        <v>3000</v>
      </c>
      <c r="U36" s="149">
        <f>SUM(U24:U35)</f>
        <v>0</v>
      </c>
      <c r="V36" s="120"/>
      <c r="W36" s="120"/>
      <c r="X36" s="127">
        <f>SUM(X24:X35)</f>
        <v>100</v>
      </c>
      <c r="Y36" s="149">
        <f>SUM(Y24:Y35)</f>
        <v>0</v>
      </c>
      <c r="Z36" s="120"/>
      <c r="AA36" s="120"/>
      <c r="AB36" s="127">
        <f>SUM(AB24:AB35)</f>
        <v>0</v>
      </c>
      <c r="AC36" s="149">
        <f>SUM(AC24:AC35)</f>
        <v>0</v>
      </c>
      <c r="AD36" s="117"/>
    </row>
    <row r="37" spans="2:35" s="163" customFormat="1" ht="16.5" customHeight="1">
      <c r="B37" s="176"/>
      <c r="C37" s="177" t="s">
        <v>1047</v>
      </c>
      <c r="D37" s="153"/>
      <c r="E37" s="153"/>
      <c r="F37" s="178"/>
      <c r="G37" s="178"/>
      <c r="H37" s="153"/>
      <c r="I37" s="153"/>
      <c r="J37" s="178"/>
      <c r="K37" s="178"/>
      <c r="L37" s="153"/>
      <c r="M37" s="153"/>
      <c r="N37" s="178"/>
      <c r="O37" s="178"/>
      <c r="P37" s="153"/>
      <c r="Q37" s="153"/>
      <c r="R37" s="178"/>
      <c r="S37" s="178"/>
      <c r="T37" s="153"/>
      <c r="U37" s="153"/>
      <c r="V37" s="178"/>
      <c r="W37" s="178"/>
      <c r="X37" s="153"/>
      <c r="Y37" s="153"/>
      <c r="Z37" s="178"/>
      <c r="AA37" s="178"/>
      <c r="AB37" s="153"/>
      <c r="AC37" s="153"/>
      <c r="AD37" s="179"/>
    </row>
    <row r="38" spans="2:35" ht="16.5" customHeight="1">
      <c r="B38" s="148" t="s">
        <v>1048</v>
      </c>
      <c r="C38" s="166" t="s">
        <v>1049</v>
      </c>
      <c r="D38" s="151">
        <v>450</v>
      </c>
      <c r="E38" s="156"/>
      <c r="F38" s="150" t="s">
        <v>1052</v>
      </c>
      <c r="G38" s="167" t="s">
        <v>1053</v>
      </c>
      <c r="H38" s="151">
        <v>500</v>
      </c>
      <c r="I38" s="156"/>
      <c r="J38" s="150" t="s">
        <v>1057</v>
      </c>
      <c r="K38" s="167" t="s">
        <v>1053</v>
      </c>
      <c r="L38" s="172">
        <v>1100</v>
      </c>
      <c r="M38" s="156"/>
      <c r="N38" s="150"/>
      <c r="O38" s="150"/>
      <c r="P38" s="151"/>
      <c r="Q38" s="152"/>
      <c r="R38" s="150" t="s">
        <v>1068</v>
      </c>
      <c r="S38" s="167" t="s">
        <v>1069</v>
      </c>
      <c r="T38" s="108">
        <v>1100</v>
      </c>
      <c r="U38" s="156"/>
      <c r="V38" s="150" t="s">
        <v>1074</v>
      </c>
      <c r="W38" s="182" t="s">
        <v>1771</v>
      </c>
      <c r="X38" s="151">
        <v>50</v>
      </c>
      <c r="Y38" s="156"/>
      <c r="Z38" s="150"/>
      <c r="AA38" s="150"/>
      <c r="AB38" s="151"/>
      <c r="AC38" s="152"/>
      <c r="AD38" s="117" t="s">
        <v>170</v>
      </c>
    </row>
    <row r="39" spans="2:35" ht="16.5" customHeight="1">
      <c r="B39" s="148" t="s">
        <v>1050</v>
      </c>
      <c r="C39" s="168" t="s">
        <v>1051</v>
      </c>
      <c r="D39" s="127">
        <v>100</v>
      </c>
      <c r="E39" s="147"/>
      <c r="F39" s="120" t="s">
        <v>1054</v>
      </c>
      <c r="G39" s="169" t="s">
        <v>1055</v>
      </c>
      <c r="H39" s="127">
        <v>200</v>
      </c>
      <c r="I39" s="147"/>
      <c r="J39" s="120" t="s">
        <v>1058</v>
      </c>
      <c r="K39" s="169" t="s">
        <v>1055</v>
      </c>
      <c r="L39" s="173">
        <v>150</v>
      </c>
      <c r="M39" s="147"/>
      <c r="N39" s="120"/>
      <c r="O39" s="120"/>
      <c r="P39" s="127"/>
      <c r="Q39" s="115"/>
      <c r="R39" s="120" t="s">
        <v>1070</v>
      </c>
      <c r="S39" s="169" t="s">
        <v>1071</v>
      </c>
      <c r="T39" s="119">
        <v>650</v>
      </c>
      <c r="U39" s="147"/>
      <c r="V39" s="120" t="s">
        <v>1075</v>
      </c>
      <c r="W39" s="169" t="s">
        <v>1770</v>
      </c>
      <c r="X39" s="127">
        <v>100</v>
      </c>
      <c r="Y39" s="147"/>
      <c r="Z39" s="120"/>
      <c r="AA39" s="120"/>
      <c r="AB39" s="127"/>
      <c r="AC39" s="115"/>
      <c r="AD39" s="117">
        <f>SUMIF(C9:Y9,D9,C51:Y51)</f>
        <v>7200</v>
      </c>
    </row>
    <row r="40" spans="2:35" ht="16.5" customHeight="1">
      <c r="B40" s="113"/>
      <c r="C40" s="120"/>
      <c r="D40" s="127"/>
      <c r="E40" s="115"/>
      <c r="F40" s="120" t="s">
        <v>1056</v>
      </c>
      <c r="G40" s="169" t="s">
        <v>1051</v>
      </c>
      <c r="H40" s="127">
        <v>400</v>
      </c>
      <c r="I40" s="147"/>
      <c r="J40" s="120" t="s">
        <v>1059</v>
      </c>
      <c r="K40" s="169" t="s">
        <v>1051</v>
      </c>
      <c r="L40" s="173">
        <v>450</v>
      </c>
      <c r="M40" s="147"/>
      <c r="N40" s="120"/>
      <c r="O40" s="120"/>
      <c r="P40" s="127"/>
      <c r="Q40" s="115"/>
      <c r="R40" s="120" t="s">
        <v>1072</v>
      </c>
      <c r="S40" s="169" t="s">
        <v>1073</v>
      </c>
      <c r="T40" s="173">
        <v>1300</v>
      </c>
      <c r="U40" s="147"/>
      <c r="V40" s="120"/>
      <c r="W40" s="120"/>
      <c r="X40" s="127"/>
      <c r="Y40" s="115"/>
      <c r="Z40" s="120"/>
      <c r="AA40" s="120"/>
      <c r="AB40" s="127"/>
      <c r="AC40" s="115"/>
      <c r="AD40" s="117"/>
    </row>
    <row r="41" spans="2:35" ht="16.5" customHeight="1">
      <c r="B41" s="130"/>
      <c r="C41" s="120"/>
      <c r="D41" s="127"/>
      <c r="E41" s="115"/>
      <c r="F41" s="120"/>
      <c r="G41" s="120"/>
      <c r="H41" s="127"/>
      <c r="I41" s="115"/>
      <c r="J41" s="120" t="s">
        <v>1060</v>
      </c>
      <c r="K41" s="169" t="s">
        <v>1061</v>
      </c>
      <c r="L41" s="173">
        <v>100</v>
      </c>
      <c r="M41" s="147"/>
      <c r="N41" s="120"/>
      <c r="O41" s="120"/>
      <c r="P41" s="127"/>
      <c r="Q41" s="115"/>
      <c r="R41" s="120"/>
      <c r="S41" s="120"/>
      <c r="T41" s="127"/>
      <c r="U41" s="115"/>
      <c r="V41" s="120"/>
      <c r="W41" s="120"/>
      <c r="X41" s="127"/>
      <c r="Y41" s="115"/>
      <c r="Z41" s="120"/>
      <c r="AA41" s="120"/>
      <c r="AB41" s="127"/>
      <c r="AC41" s="115"/>
      <c r="AD41" s="117" t="s">
        <v>172</v>
      </c>
    </row>
    <row r="42" spans="2:35" ht="16.5" customHeight="1">
      <c r="B42" s="105"/>
      <c r="C42" s="120"/>
      <c r="D42" s="127"/>
      <c r="E42" s="115"/>
      <c r="F42" s="120"/>
      <c r="G42" s="120"/>
      <c r="H42" s="127"/>
      <c r="I42" s="115"/>
      <c r="J42" s="120" t="s">
        <v>1062</v>
      </c>
      <c r="K42" s="169" t="s">
        <v>1063</v>
      </c>
      <c r="L42" s="173">
        <v>300</v>
      </c>
      <c r="M42" s="147"/>
      <c r="N42" s="120"/>
      <c r="O42" s="120"/>
      <c r="P42" s="127"/>
      <c r="Q42" s="115"/>
      <c r="R42" s="120"/>
      <c r="S42" s="120"/>
      <c r="T42" s="127"/>
      <c r="U42" s="115"/>
      <c r="V42" s="120"/>
      <c r="W42" s="120"/>
      <c r="X42" s="127"/>
      <c r="Y42" s="115"/>
      <c r="Z42" s="120"/>
      <c r="AA42" s="120"/>
      <c r="AB42" s="127"/>
      <c r="AC42" s="115"/>
      <c r="AD42" s="154">
        <f>SUMIF(C9:Y9,E9,C51:Y51)</f>
        <v>0</v>
      </c>
    </row>
    <row r="43" spans="2:35" ht="16.5" customHeight="1">
      <c r="B43" s="106" t="s">
        <v>116</v>
      </c>
      <c r="C43" s="120"/>
      <c r="D43" s="127"/>
      <c r="E43" s="115"/>
      <c r="F43" s="120"/>
      <c r="G43" s="120"/>
      <c r="H43" s="127"/>
      <c r="I43" s="115"/>
      <c r="J43" s="120" t="s">
        <v>1064</v>
      </c>
      <c r="K43" s="169" t="s">
        <v>1065</v>
      </c>
      <c r="L43" s="119">
        <v>50</v>
      </c>
      <c r="M43" s="147"/>
      <c r="N43" s="120"/>
      <c r="O43" s="120"/>
      <c r="P43" s="127"/>
      <c r="Q43" s="115"/>
      <c r="R43" s="120"/>
      <c r="S43" s="120"/>
      <c r="T43" s="127"/>
      <c r="U43" s="115"/>
      <c r="V43" s="120"/>
      <c r="W43" s="120"/>
      <c r="X43" s="127"/>
      <c r="Y43" s="115"/>
      <c r="Z43" s="120"/>
      <c r="AA43" s="120"/>
      <c r="AB43" s="127"/>
      <c r="AC43" s="115"/>
      <c r="AD43" s="117"/>
    </row>
    <row r="44" spans="2:35" ht="16.5" customHeight="1">
      <c r="B44" s="113" t="s">
        <v>120</v>
      </c>
      <c r="C44" s="120"/>
      <c r="D44" s="127"/>
      <c r="E44" s="115"/>
      <c r="F44" s="120"/>
      <c r="G44" s="120"/>
      <c r="H44" s="127"/>
      <c r="I44" s="115"/>
      <c r="J44" s="120" t="s">
        <v>1066</v>
      </c>
      <c r="K44" s="169" t="s">
        <v>1067</v>
      </c>
      <c r="L44" s="173">
        <v>200</v>
      </c>
      <c r="M44" s="147"/>
      <c r="N44" s="120"/>
      <c r="O44" s="120"/>
      <c r="P44" s="127"/>
      <c r="Q44" s="115"/>
      <c r="R44" s="120"/>
      <c r="S44" s="120"/>
      <c r="T44" s="127"/>
      <c r="U44" s="115"/>
      <c r="V44" s="120"/>
      <c r="W44" s="120"/>
      <c r="X44" s="127"/>
      <c r="Y44" s="115"/>
      <c r="Z44" s="120"/>
      <c r="AA44" s="120"/>
      <c r="AB44" s="127"/>
      <c r="AC44" s="115"/>
      <c r="AD44" s="117"/>
    </row>
    <row r="45" spans="2:35" ht="16.5" customHeight="1">
      <c r="B45" s="113" t="s">
        <v>121</v>
      </c>
      <c r="C45" s="120"/>
      <c r="D45" s="127"/>
      <c r="E45" s="115"/>
      <c r="F45" s="120"/>
      <c r="G45" s="120"/>
      <c r="H45" s="127"/>
      <c r="I45" s="115"/>
      <c r="J45" s="120"/>
      <c r="K45" s="120"/>
      <c r="L45" s="127"/>
      <c r="M45" s="115"/>
      <c r="N45" s="120"/>
      <c r="O45" s="120"/>
      <c r="P45" s="127"/>
      <c r="Q45" s="115"/>
      <c r="R45" s="120"/>
      <c r="S45" s="120"/>
      <c r="T45" s="127"/>
      <c r="U45" s="115"/>
      <c r="V45" s="120"/>
      <c r="W45" s="120"/>
      <c r="X45" s="127"/>
      <c r="Y45" s="115"/>
      <c r="Z45" s="120"/>
      <c r="AA45" s="120"/>
      <c r="AB45" s="127"/>
      <c r="AC45" s="115"/>
      <c r="AD45" s="117"/>
    </row>
    <row r="46" spans="2:35" ht="16.5" customHeight="1">
      <c r="B46" s="131"/>
      <c r="C46" s="120"/>
      <c r="D46" s="127"/>
      <c r="E46" s="115"/>
      <c r="F46" s="120"/>
      <c r="G46" s="120"/>
      <c r="H46" s="127"/>
      <c r="I46" s="115"/>
      <c r="J46" s="120"/>
      <c r="K46" s="120"/>
      <c r="L46" s="127"/>
      <c r="M46" s="115"/>
      <c r="N46" s="120"/>
      <c r="O46" s="120"/>
      <c r="P46" s="127"/>
      <c r="Q46" s="115"/>
      <c r="R46" s="120"/>
      <c r="S46" s="120"/>
      <c r="T46" s="127"/>
      <c r="U46" s="115"/>
      <c r="V46" s="120"/>
      <c r="W46" s="120"/>
      <c r="X46" s="127"/>
      <c r="Y46" s="115"/>
      <c r="Z46" s="120"/>
      <c r="AA46" s="120"/>
      <c r="AB46" s="127"/>
      <c r="AC46" s="115"/>
      <c r="AD46" s="117"/>
    </row>
    <row r="47" spans="2:35" ht="16.5" customHeight="1">
      <c r="B47" s="113"/>
      <c r="C47" s="120"/>
      <c r="D47" s="127"/>
      <c r="E47" s="115"/>
      <c r="F47" s="120"/>
      <c r="G47" s="120"/>
      <c r="H47" s="127"/>
      <c r="I47" s="115"/>
      <c r="J47" s="120"/>
      <c r="K47" s="120"/>
      <c r="L47" s="127"/>
      <c r="M47" s="115"/>
      <c r="N47" s="120"/>
      <c r="O47" s="120"/>
      <c r="P47" s="127"/>
      <c r="Q47" s="115"/>
      <c r="R47" s="120"/>
      <c r="S47" s="120"/>
      <c r="T47" s="127"/>
      <c r="U47" s="115"/>
      <c r="V47" s="120"/>
      <c r="W47" s="120"/>
      <c r="X47" s="127"/>
      <c r="Y47" s="115"/>
      <c r="Z47" s="120"/>
      <c r="AA47" s="120"/>
      <c r="AB47" s="127"/>
      <c r="AC47" s="115"/>
      <c r="AD47" s="117"/>
    </row>
    <row r="48" spans="2:35" ht="16.5" customHeight="1">
      <c r="B48" s="113"/>
      <c r="C48" s="120"/>
      <c r="D48" s="127"/>
      <c r="E48" s="115"/>
      <c r="F48" s="120"/>
      <c r="G48" s="120"/>
      <c r="H48" s="127"/>
      <c r="I48" s="115"/>
      <c r="J48" s="120"/>
      <c r="K48" s="120"/>
      <c r="L48" s="127"/>
      <c r="M48" s="115"/>
      <c r="N48" s="120"/>
      <c r="O48" s="120"/>
      <c r="P48" s="127"/>
      <c r="Q48" s="115"/>
      <c r="R48" s="120"/>
      <c r="S48" s="120"/>
      <c r="T48" s="127"/>
      <c r="U48" s="115"/>
      <c r="V48" s="120"/>
      <c r="W48" s="120"/>
      <c r="X48" s="127"/>
      <c r="Y48" s="115"/>
      <c r="Z48" s="120"/>
      <c r="AA48" s="120"/>
      <c r="AB48" s="127"/>
      <c r="AC48" s="115"/>
      <c r="AD48" s="117"/>
      <c r="AE48" s="132"/>
      <c r="AF48" s="132"/>
      <c r="AG48" s="132"/>
      <c r="AH48" s="132"/>
      <c r="AI48" s="132"/>
    </row>
    <row r="49" spans="2:35" ht="16.5" customHeight="1">
      <c r="B49" s="118"/>
      <c r="C49" s="120"/>
      <c r="D49" s="127"/>
      <c r="E49" s="115"/>
      <c r="F49" s="120"/>
      <c r="G49" s="120"/>
      <c r="H49" s="127"/>
      <c r="I49" s="115"/>
      <c r="J49" s="120" t="s">
        <v>122</v>
      </c>
      <c r="K49" s="120"/>
      <c r="L49" s="127"/>
      <c r="M49" s="115"/>
      <c r="N49" s="120"/>
      <c r="O49" s="120"/>
      <c r="P49" s="127"/>
      <c r="Q49" s="115"/>
      <c r="R49" s="120"/>
      <c r="S49" s="120"/>
      <c r="T49" s="127"/>
      <c r="U49" s="115"/>
      <c r="V49" s="116"/>
      <c r="W49" s="120"/>
      <c r="X49" s="127"/>
      <c r="Y49" s="115"/>
      <c r="Z49" s="116"/>
      <c r="AA49" s="120"/>
      <c r="AB49" s="127"/>
      <c r="AC49" s="115"/>
      <c r="AD49" s="117"/>
      <c r="AE49" s="132"/>
      <c r="AF49" s="132"/>
      <c r="AG49" s="132"/>
      <c r="AH49" s="132"/>
      <c r="AI49" s="132"/>
    </row>
    <row r="50" spans="2:35" ht="16.5" customHeight="1">
      <c r="B50" s="118"/>
      <c r="C50" s="120"/>
      <c r="D50" s="127"/>
      <c r="E50" s="115"/>
      <c r="F50" s="120"/>
      <c r="G50" s="120"/>
      <c r="H50" s="127"/>
      <c r="I50" s="115"/>
      <c r="J50" s="116"/>
      <c r="K50" s="120"/>
      <c r="L50" s="127"/>
      <c r="M50" s="115"/>
      <c r="N50" s="120"/>
      <c r="O50" s="120"/>
      <c r="P50" s="127"/>
      <c r="Q50" s="115"/>
      <c r="R50" s="120"/>
      <c r="S50" s="120"/>
      <c r="T50" s="127"/>
      <c r="U50" s="115"/>
      <c r="V50" s="120"/>
      <c r="W50" s="120"/>
      <c r="X50" s="127"/>
      <c r="Y50" s="115"/>
      <c r="Z50" s="120"/>
      <c r="AA50" s="120"/>
      <c r="AB50" s="127"/>
      <c r="AC50" s="115"/>
      <c r="AD50" s="117"/>
      <c r="AE50" s="132"/>
      <c r="AF50" s="132"/>
      <c r="AG50" s="132"/>
      <c r="AH50" s="132"/>
      <c r="AI50" s="132"/>
    </row>
    <row r="51" spans="2:35" ht="16.5" customHeight="1">
      <c r="B51" s="128"/>
      <c r="C51" s="128" t="s">
        <v>244</v>
      </c>
      <c r="D51" s="133">
        <f>SUM(D38:D50)</f>
        <v>550</v>
      </c>
      <c r="E51" s="134">
        <f>SUM(E38:E50)</f>
        <v>0</v>
      </c>
      <c r="F51" s="128">
        <f t="shared" ref="F51:Z51" si="0">SUM(F43:F50)</f>
        <v>0</v>
      </c>
      <c r="G51" s="128"/>
      <c r="H51" s="133">
        <f>SUM(H38:H50)</f>
        <v>1100</v>
      </c>
      <c r="I51" s="134">
        <f>SUM(I38:I50)</f>
        <v>0</v>
      </c>
      <c r="J51" s="130">
        <f t="shared" si="0"/>
        <v>0</v>
      </c>
      <c r="K51" s="128"/>
      <c r="L51" s="133">
        <f>SUM(L38:L50)</f>
        <v>2350</v>
      </c>
      <c r="M51" s="134">
        <f>SUM(M38:M50)</f>
        <v>0</v>
      </c>
      <c r="N51" s="128">
        <f t="shared" si="0"/>
        <v>0</v>
      </c>
      <c r="O51" s="128"/>
      <c r="P51" s="133">
        <f>SUM(P38:P50)</f>
        <v>0</v>
      </c>
      <c r="Q51" s="134">
        <f>SUM(Q38:Q50)</f>
        <v>0</v>
      </c>
      <c r="R51" s="128">
        <f t="shared" si="0"/>
        <v>0</v>
      </c>
      <c r="S51" s="128"/>
      <c r="T51" s="133">
        <f>SUM(T38:T50)</f>
        <v>3050</v>
      </c>
      <c r="U51" s="134">
        <f>SUM(U38:U50)</f>
        <v>0</v>
      </c>
      <c r="V51" s="128">
        <f t="shared" si="0"/>
        <v>0</v>
      </c>
      <c r="W51" s="128"/>
      <c r="X51" s="133">
        <f>SUM(X38:X50)</f>
        <v>150</v>
      </c>
      <c r="Y51" s="134">
        <f>SUM(Y38:Y50)</f>
        <v>0</v>
      </c>
      <c r="Z51" s="128">
        <f t="shared" si="0"/>
        <v>0</v>
      </c>
      <c r="AA51" s="128"/>
      <c r="AB51" s="133">
        <f>SUM(AB38:AB50)</f>
        <v>0</v>
      </c>
      <c r="AC51" s="134">
        <f>SUM(AC38:AC50)</f>
        <v>0</v>
      </c>
      <c r="AD51" s="135"/>
      <c r="AE51" s="132"/>
      <c r="AF51" s="132"/>
      <c r="AG51" s="132"/>
      <c r="AH51" s="132"/>
      <c r="AI51" s="132"/>
    </row>
    <row r="52" spans="2:35" ht="16.5" customHeight="1">
      <c r="B52" s="136" t="s">
        <v>123</v>
      </c>
      <c r="C52" s="137"/>
      <c r="D52" s="138"/>
      <c r="E52" s="138"/>
      <c r="F52" s="139"/>
      <c r="G52" s="138"/>
      <c r="H52" s="140"/>
      <c r="I52" s="138"/>
      <c r="J52" s="138"/>
      <c r="K52" s="138"/>
      <c r="L52" s="139"/>
      <c r="M52" s="136"/>
      <c r="N52" s="138"/>
      <c r="O52" s="138"/>
      <c r="P52" s="138"/>
      <c r="Q52" s="138"/>
      <c r="R52" s="141"/>
      <c r="S52" s="243"/>
      <c r="T52" s="244"/>
      <c r="U52" s="139"/>
      <c r="Z52" s="142"/>
      <c r="AA52" s="142"/>
      <c r="AB52" s="142"/>
      <c r="AC52" s="142"/>
      <c r="AD52" s="142"/>
      <c r="AE52" s="132"/>
      <c r="AF52" s="132"/>
      <c r="AG52" s="132"/>
      <c r="AH52" s="132"/>
      <c r="AI52" s="132"/>
    </row>
    <row r="53" spans="2:35" ht="16.5" customHeight="1">
      <c r="B53" s="143"/>
      <c r="C53" s="245"/>
      <c r="D53" s="246"/>
      <c r="E53" s="246"/>
      <c r="F53" s="246"/>
      <c r="G53" s="247"/>
      <c r="H53" s="245"/>
      <c r="I53" s="246"/>
      <c r="J53" s="246"/>
      <c r="K53" s="246"/>
      <c r="L53" s="247"/>
      <c r="M53" s="248"/>
      <c r="N53" s="249"/>
      <c r="O53" s="249"/>
      <c r="P53" s="249"/>
      <c r="Q53" s="250"/>
      <c r="R53" s="144"/>
      <c r="S53" s="245"/>
      <c r="T53" s="246"/>
      <c r="U53" s="247"/>
      <c r="AE53" s="132"/>
      <c r="AF53" s="132"/>
      <c r="AG53" s="132"/>
      <c r="AH53" s="132"/>
      <c r="AI53" s="132"/>
    </row>
    <row r="54" spans="2:35" ht="16.5" customHeight="1">
      <c r="B54" s="88" t="s">
        <v>103</v>
      </c>
      <c r="C54" s="88" t="s">
        <v>124</v>
      </c>
      <c r="AE54" s="132"/>
      <c r="AF54" s="132"/>
      <c r="AG54" s="132"/>
      <c r="AH54" s="132"/>
      <c r="AI54" s="132"/>
    </row>
    <row r="55" spans="2:35" ht="16.5" customHeight="1">
      <c r="B55" s="88" t="s">
        <v>104</v>
      </c>
      <c r="C55" s="88" t="s">
        <v>125</v>
      </c>
      <c r="AD55" s="145" t="s">
        <v>0</v>
      </c>
      <c r="AE55" s="132"/>
      <c r="AF55" s="132"/>
      <c r="AG55" s="132"/>
      <c r="AH55" s="132"/>
      <c r="AI55" s="132"/>
    </row>
    <row r="56" spans="2:35" ht="16.5" customHeight="1">
      <c r="B56" s="88" t="s">
        <v>106</v>
      </c>
      <c r="C56" s="88" t="s">
        <v>126</v>
      </c>
      <c r="AD56" s="145"/>
      <c r="AE56" s="132"/>
      <c r="AF56" s="132"/>
      <c r="AG56" s="132"/>
      <c r="AH56" s="132"/>
      <c r="AI56" s="132"/>
    </row>
    <row r="57" spans="2:35" ht="16.5" customHeight="1">
      <c r="B57" s="88" t="s">
        <v>127</v>
      </c>
      <c r="C57" s="88" t="s">
        <v>977</v>
      </c>
      <c r="AE57" s="132"/>
      <c r="AF57" s="132"/>
      <c r="AG57" s="132"/>
      <c r="AH57" s="132"/>
      <c r="AI57" s="132"/>
    </row>
    <row r="58" spans="2:35" ht="16.5" customHeight="1">
      <c r="B58" s="88"/>
      <c r="C58" s="88"/>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11:E12">
    <cfRule type="expression" dxfId="195" priority="1" stopIfTrue="1">
      <formula>D11&lt;E11</formula>
    </cfRule>
    <cfRule type="expression" dxfId="194" priority="2" stopIfTrue="1">
      <formula>MOD(E11,50)&gt;0</formula>
    </cfRule>
  </conditionalFormatting>
  <conditionalFormatting sqref="E24">
    <cfRule type="expression" dxfId="193" priority="49" stopIfTrue="1">
      <formula>D24&lt;E24</formula>
    </cfRule>
    <cfRule type="expression" dxfId="192" priority="50" stopIfTrue="1">
      <formula>MOD(E24,50)&gt;0</formula>
    </cfRule>
  </conditionalFormatting>
  <conditionalFormatting sqref="E38:E39">
    <cfRule type="expression" dxfId="191" priority="87" stopIfTrue="1">
      <formula>D38&lt;E38</formula>
    </cfRule>
    <cfRule type="expression" dxfId="190" priority="88" stopIfTrue="1">
      <formula>MOD(E38,50)&gt;0</formula>
    </cfRule>
  </conditionalFormatting>
  <conditionalFormatting sqref="I11:I14">
    <cfRule type="expression" dxfId="189" priority="5" stopIfTrue="1">
      <formula>H11&lt;I11</formula>
    </cfRule>
    <cfRule type="expression" dxfId="188" priority="6" stopIfTrue="1">
      <formula>MOD(I11,50)&gt;0</formula>
    </cfRule>
  </conditionalFormatting>
  <conditionalFormatting sqref="I24">
    <cfRule type="expression" dxfId="187" priority="51" stopIfTrue="1">
      <formula>H24&lt;I24</formula>
    </cfRule>
    <cfRule type="expression" dxfId="186" priority="52" stopIfTrue="1">
      <formula>MOD(I24,50)&gt;0</formula>
    </cfRule>
  </conditionalFormatting>
  <conditionalFormatting sqref="I38:I40">
    <cfRule type="expression" dxfId="185" priority="91" stopIfTrue="1">
      <formula>H38&lt;I38</formula>
    </cfRule>
    <cfRule type="expression" dxfId="184" priority="92" stopIfTrue="1">
      <formula>MOD(I38,50)&gt;0</formula>
    </cfRule>
  </conditionalFormatting>
  <conditionalFormatting sqref="M11:M17">
    <cfRule type="expression" dxfId="183" priority="13" stopIfTrue="1">
      <formula>L11&lt;M11</formula>
    </cfRule>
    <cfRule type="expression" dxfId="182" priority="14" stopIfTrue="1">
      <formula>MOD(M11,50)&gt;0</formula>
    </cfRule>
  </conditionalFormatting>
  <conditionalFormatting sqref="M24:M31">
    <cfRule type="expression" dxfId="181" priority="53" stopIfTrue="1">
      <formula>L24&lt;M24</formula>
    </cfRule>
    <cfRule type="expression" dxfId="180" priority="54" stopIfTrue="1">
      <formula>MOD(M24,50)&gt;0</formula>
    </cfRule>
  </conditionalFormatting>
  <conditionalFormatting sqref="M38:M44">
    <cfRule type="expression" dxfId="179" priority="97" stopIfTrue="1">
      <formula>L38&lt;M38</formula>
    </cfRule>
    <cfRule type="expression" dxfId="178" priority="98" stopIfTrue="1">
      <formula>MOD(M38,50)&gt;0</formula>
    </cfRule>
  </conditionalFormatting>
  <conditionalFormatting sqref="Q11">
    <cfRule type="expression" dxfId="177" priority="27" stopIfTrue="1">
      <formula>P11&lt;Q11</formula>
    </cfRule>
    <cfRule type="expression" dxfId="176" priority="28" stopIfTrue="1">
      <formula>MOD(Q11,50)&gt;0</formula>
    </cfRule>
  </conditionalFormatting>
  <conditionalFormatting sqref="U11:U16">
    <cfRule type="expression" dxfId="175" priority="29" stopIfTrue="1">
      <formula>T11&lt;U11</formula>
    </cfRule>
    <cfRule type="expression" dxfId="174" priority="30" stopIfTrue="1">
      <formula>MOD(U11,50)&gt;0</formula>
    </cfRule>
  </conditionalFormatting>
  <conditionalFormatting sqref="U24:U30">
    <cfRule type="expression" dxfId="173" priority="69" stopIfTrue="1">
      <formula>T24&lt;U24</formula>
    </cfRule>
    <cfRule type="expression" dxfId="172" priority="70" stopIfTrue="1">
      <formula>MOD(U24,50)&gt;0</formula>
    </cfRule>
  </conditionalFormatting>
  <conditionalFormatting sqref="U38:U40">
    <cfRule type="expression" dxfId="171" priority="111" stopIfTrue="1">
      <formula>T38&lt;U38</formula>
    </cfRule>
    <cfRule type="expression" dxfId="170" priority="112" stopIfTrue="1">
      <formula>MOD(U38,50)&gt;0</formula>
    </cfRule>
  </conditionalFormatting>
  <conditionalFormatting sqref="Y11:Y14">
    <cfRule type="expression" dxfId="169" priority="41" stopIfTrue="1">
      <formula>X11&lt;Y11</formula>
    </cfRule>
    <cfRule type="expression" dxfId="168" priority="42" stopIfTrue="1">
      <formula>MOD(Y11,50)&gt;0</formula>
    </cfRule>
  </conditionalFormatting>
  <conditionalFormatting sqref="Y24:Y25">
    <cfRule type="expression" dxfId="167" priority="83" stopIfTrue="1">
      <formula>X24&lt;Y24</formula>
    </cfRule>
    <cfRule type="expression" dxfId="166" priority="84" stopIfTrue="1">
      <formula>MOD(Y24,50)&gt;0</formula>
    </cfRule>
  </conditionalFormatting>
  <conditionalFormatting sqref="Y38:Y39">
    <cfRule type="expression" dxfId="165" priority="117" stopIfTrue="1">
      <formula>X38&lt;Y38</formula>
    </cfRule>
    <cfRule type="expression" dxfId="164" priority="118" stopIfTrue="1">
      <formula>MOD(Y38,50)&gt;0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Y38:Y39 U38:U40 M38:M44 I38:I40 E38:E39 Y24:Y25 U24:U30 M24:M31 I24 E24 Y11:Y14 U11:U16 Q11 M11:M17 I11:I14 E11:E12" xr:uid="{00000000-0002-0000-0D00-000000000000}">
      <formula1>NOT(OR(D11&lt;E11,MOD(E11,50)&gt;0))</formula1>
    </dataValidation>
  </dataValidations>
  <hyperlinks>
    <hyperlink ref="C3" location="一番最初に入力して下さい!E7" tooltip="入力シートへ" display="一番最初に入力して下さい!E7" xr:uid="{00000000-0004-0000-0D00-000000000000}"/>
    <hyperlink ref="C5" location="一番最初に入力して下さい!E8" tooltip="入力シートへ" display="一番最初に入力して下さい!E8" xr:uid="{00000000-0004-0000-0D00-000001000000}"/>
    <hyperlink ref="I3" location="一番最初に入力して下さい!E5" tooltip="入力シートへ" display="一番最初に入力して下さい!E5" xr:uid="{00000000-0004-0000-0D00-000002000000}"/>
    <hyperlink ref="P3" location="一番最初に入力して下さい!E9" tooltip="入力シートへ" display="一番最初に入力して下さい!E9" xr:uid="{00000000-0004-0000-0D00-000003000000}"/>
    <hyperlink ref="I5" location="一番最初に入力して下さい!E11" tooltip="入力シートへ" display="一番最初に入力して下さい!E11" xr:uid="{00000000-0004-0000-0D00-000004000000}"/>
    <hyperlink ref="O5" location="一番最初に入力して下さい!E12" tooltip="入力シートへ" display="一番最初に入力して下さい!E12" xr:uid="{00000000-0004-0000-0D00-000005000000}"/>
    <hyperlink ref="S5" location="一番最初に入力して下さい!E13" tooltip="入力シートへ" display="一番最初に入力して下さい!E13" xr:uid="{00000000-0004-0000-0D00-000006000000}"/>
    <hyperlink ref="C10" location="部数合計表!B24" tooltip="集計シートへ" display="部数合計表!B24" xr:uid="{00000000-0004-0000-0D00-00005D000000}"/>
    <hyperlink ref="C23" location="部数合計表!B25" tooltip="集計シートへ" display="部数合計表!B25" xr:uid="{00000000-0004-0000-0D00-00005E000000}"/>
    <hyperlink ref="C37" location="部数合計表!B26" tooltip="集計シートへ" display="部数合計表!B26" xr:uid="{00000000-0004-0000-0D00-00005F000000}"/>
  </hyperlinks>
  <printOptions horizontalCentered="1" verticalCentered="1"/>
  <pageMargins left="0" right="0" top="0" bottom="0" header="0" footer="0"/>
  <pageSetup paperSize="9" scale="65" orientation="landscape"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6DFFAF"/>
  </sheetPr>
  <dimension ref="A1:AI58"/>
  <sheetViews>
    <sheetView showGridLines="0" zoomScale="85" zoomScaleNormal="85" workbookViewId="0">
      <selection activeCell="M17" sqref="M17"/>
    </sheetView>
  </sheetViews>
  <sheetFormatPr defaultColWidth="9" defaultRowHeight="16.5" customHeight="1"/>
  <cols>
    <col min="1" max="1" width="2.625" style="89" customWidth="1"/>
    <col min="2" max="2" width="3.25" style="89" hidden="1" customWidth="1"/>
    <col min="3" max="3" width="14.625" style="89" customWidth="1"/>
    <col min="4" max="5" width="6.625" style="89" customWidth="1"/>
    <col min="6" max="6" width="3.25" style="89" hidden="1" customWidth="1"/>
    <col min="7" max="7" width="14.625" style="89" customWidth="1"/>
    <col min="8" max="9" width="6.625" style="89" customWidth="1"/>
    <col min="10" max="10" width="3.25" style="89" hidden="1" customWidth="1"/>
    <col min="11" max="11" width="14.625" style="89" customWidth="1"/>
    <col min="12" max="13" width="6.625" style="89" customWidth="1"/>
    <col min="14" max="14" width="3.25" style="89" hidden="1" customWidth="1"/>
    <col min="15" max="15" width="14.625" style="89" customWidth="1"/>
    <col min="16" max="17" width="6.625" style="89" customWidth="1"/>
    <col min="18" max="18" width="3.25" style="89" hidden="1" customWidth="1"/>
    <col min="19" max="19" width="14.625" style="89" customWidth="1"/>
    <col min="20" max="21" width="6.625" style="89" customWidth="1"/>
    <col min="22" max="22" width="3.25" style="89" hidden="1" customWidth="1"/>
    <col min="23" max="23" width="14.625" style="89" customWidth="1"/>
    <col min="24" max="25" width="6.625" style="89" customWidth="1"/>
    <col min="26" max="26" width="3.25" style="89" hidden="1" customWidth="1"/>
    <col min="27" max="27" width="14.625" style="89" customWidth="1"/>
    <col min="28" max="29" width="6.625" style="89" customWidth="1"/>
    <col min="30" max="30" width="9.625" style="89" customWidth="1"/>
    <col min="31" max="31" width="2.625" style="89" customWidth="1"/>
    <col min="32" max="16384" width="9" style="89"/>
  </cols>
  <sheetData>
    <row r="1" spans="1:32" s="88" customFormat="1" ht="23.1" customHeight="1">
      <c r="A1" s="85" t="s">
        <v>109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7"/>
    </row>
    <row r="2" spans="1:32" s="88" customFormat="1" ht="6" customHeight="1">
      <c r="AE2" s="89"/>
    </row>
    <row r="3" spans="1:32" s="88" customFormat="1" ht="16.5" customHeight="1">
      <c r="C3" s="223" t="str">
        <f>IF(一番最初に入力して下さい!E7&lt;&gt;"",一番最初に入力して下さい!E7,"")</f>
        <v/>
      </c>
      <c r="D3" s="224"/>
      <c r="E3" s="224"/>
      <c r="F3" s="224"/>
      <c r="G3" s="224"/>
      <c r="H3" s="225"/>
      <c r="I3" s="229" t="str">
        <f>IF(一番最初に入力して下さい!E5&lt;&gt;"",一番最初に入力して下さい!E5,"")</f>
        <v/>
      </c>
      <c r="J3" s="230"/>
      <c r="K3" s="230"/>
      <c r="L3" s="230"/>
      <c r="M3" s="230"/>
      <c r="N3" s="230"/>
      <c r="O3" s="231"/>
      <c r="P3" s="223" t="str">
        <f>IF(一番最初に入力して下さい!E9&lt;&gt;"",一番最初に入力して下さい!E9,"")</f>
        <v/>
      </c>
      <c r="Q3" s="224"/>
      <c r="R3" s="224"/>
      <c r="S3" s="225"/>
      <c r="T3" s="235"/>
      <c r="U3" s="236"/>
      <c r="V3" s="236"/>
      <c r="W3" s="236"/>
      <c r="X3" s="236"/>
      <c r="Y3" s="236"/>
      <c r="Z3" s="236"/>
      <c r="AA3" s="237"/>
      <c r="AB3" s="235"/>
      <c r="AC3" s="236"/>
      <c r="AD3" s="237"/>
    </row>
    <row r="4" spans="1:32" s="88" customFormat="1" ht="16.5" customHeight="1">
      <c r="C4" s="226"/>
      <c r="D4" s="227"/>
      <c r="E4" s="227"/>
      <c r="F4" s="227"/>
      <c r="G4" s="227"/>
      <c r="H4" s="228"/>
      <c r="I4" s="232"/>
      <c r="J4" s="233"/>
      <c r="K4" s="233"/>
      <c r="L4" s="233"/>
      <c r="M4" s="233"/>
      <c r="N4" s="233"/>
      <c r="O4" s="234"/>
      <c r="P4" s="226"/>
      <c r="Q4" s="227"/>
      <c r="R4" s="227"/>
      <c r="S4" s="228"/>
      <c r="T4" s="238"/>
      <c r="U4" s="239"/>
      <c r="V4" s="239"/>
      <c r="W4" s="239"/>
      <c r="X4" s="239"/>
      <c r="Y4" s="239"/>
      <c r="Z4" s="239"/>
      <c r="AA4" s="240"/>
      <c r="AB4" s="238"/>
      <c r="AC4" s="239"/>
      <c r="AD4" s="240"/>
    </row>
    <row r="5" spans="1:32" s="88" customFormat="1" ht="16.5" customHeight="1">
      <c r="C5" s="223" t="str">
        <f>IF(一番最初に入力して下さい!E8&lt;&gt;"",一番最初に入力して下さい!E8,"")</f>
        <v/>
      </c>
      <c r="D5" s="224"/>
      <c r="E5" s="224"/>
      <c r="F5" s="224"/>
      <c r="G5" s="224"/>
      <c r="H5" s="225"/>
      <c r="I5" s="251">
        <f>IF(一番最初に入力して下さい!E11&lt;&gt;"",一番最初に入力して下さい!E11,"")</f>
        <v>0</v>
      </c>
      <c r="J5" s="252"/>
      <c r="K5" s="252"/>
      <c r="L5" s="252"/>
      <c r="M5" s="253"/>
      <c r="N5" s="90"/>
      <c r="O5" s="251">
        <f>IF(一番最初に入力して下さい!E12&lt;&gt;"",一番最初に入力して下さい!E12,"")</f>
        <v>0</v>
      </c>
      <c r="P5" s="257"/>
      <c r="Q5" s="258"/>
      <c r="R5" s="91"/>
      <c r="S5" s="262">
        <f>IF(一番最初に入力して下さい!E13&lt;&gt;"",一番最初に入力して下さい!E13,"")</f>
        <v>0</v>
      </c>
      <c r="T5" s="263"/>
      <c r="U5" s="263"/>
      <c r="V5" s="263"/>
      <c r="W5" s="263"/>
      <c r="X5" s="263"/>
      <c r="Y5" s="265">
        <f>SUMIF(AD11:AD50,AD14,AD12:AD51)</f>
        <v>0</v>
      </c>
      <c r="Z5" s="265"/>
      <c r="AA5" s="265"/>
      <c r="AB5" s="265"/>
      <c r="AC5" s="265"/>
      <c r="AD5" s="266"/>
    </row>
    <row r="6" spans="1:32" s="88" customFormat="1" ht="16.5" customHeight="1">
      <c r="C6" s="226"/>
      <c r="D6" s="227"/>
      <c r="E6" s="227"/>
      <c r="F6" s="227"/>
      <c r="G6" s="227"/>
      <c r="H6" s="228"/>
      <c r="I6" s="254"/>
      <c r="J6" s="255"/>
      <c r="K6" s="255"/>
      <c r="L6" s="255"/>
      <c r="M6" s="256"/>
      <c r="N6" s="92"/>
      <c r="O6" s="259"/>
      <c r="P6" s="260"/>
      <c r="Q6" s="261"/>
      <c r="R6" s="93"/>
      <c r="S6" s="264"/>
      <c r="T6" s="264"/>
      <c r="U6" s="264"/>
      <c r="V6" s="264"/>
      <c r="W6" s="264"/>
      <c r="X6" s="264"/>
      <c r="Y6" s="241">
        <f>SUMIF(AD11:AD50,AD16,AD12:AD51)</f>
        <v>0</v>
      </c>
      <c r="Z6" s="241"/>
      <c r="AA6" s="241"/>
      <c r="AB6" s="241"/>
      <c r="AC6" s="241"/>
      <c r="AD6" s="242"/>
    </row>
    <row r="7" spans="1:32" s="88" customFormat="1" ht="6" customHeight="1"/>
    <row r="8" spans="1:32" ht="16.5" customHeight="1">
      <c r="B8" s="94"/>
      <c r="C8" s="95" t="s">
        <v>53</v>
      </c>
      <c r="D8" s="96"/>
      <c r="E8" s="96"/>
      <c r="F8" s="97"/>
      <c r="G8" s="95" t="s">
        <v>54</v>
      </c>
      <c r="H8" s="96"/>
      <c r="I8" s="96"/>
      <c r="J8" s="97"/>
      <c r="K8" s="95" t="s">
        <v>55</v>
      </c>
      <c r="L8" s="96"/>
      <c r="M8" s="96"/>
      <c r="N8" s="97"/>
      <c r="O8" s="95" t="s">
        <v>56</v>
      </c>
      <c r="P8" s="96"/>
      <c r="Q8" s="96"/>
      <c r="R8" s="97"/>
      <c r="S8" s="95" t="s">
        <v>128</v>
      </c>
      <c r="T8" s="96"/>
      <c r="U8" s="96"/>
      <c r="V8" s="97"/>
      <c r="W8" s="95" t="s">
        <v>129</v>
      </c>
      <c r="X8" s="96"/>
      <c r="Y8" s="96"/>
      <c r="Z8" s="98"/>
      <c r="AA8" s="95" t="s">
        <v>1610</v>
      </c>
      <c r="AB8" s="96"/>
      <c r="AC8" s="96"/>
      <c r="AD8" s="99" t="s">
        <v>110</v>
      </c>
    </row>
    <row r="9" spans="1:32" ht="16.5" customHeight="1">
      <c r="B9" s="100" t="s">
        <v>111</v>
      </c>
      <c r="C9" s="101" t="s">
        <v>112</v>
      </c>
      <c r="D9" s="101" t="s">
        <v>113</v>
      </c>
      <c r="E9" s="101" t="s">
        <v>114</v>
      </c>
      <c r="F9" s="102" t="s">
        <v>111</v>
      </c>
      <c r="G9" s="101" t="s">
        <v>112</v>
      </c>
      <c r="H9" s="101" t="s">
        <v>113</v>
      </c>
      <c r="I9" s="101" t="s">
        <v>114</v>
      </c>
      <c r="J9" s="102" t="s">
        <v>111</v>
      </c>
      <c r="K9" s="101" t="s">
        <v>112</v>
      </c>
      <c r="L9" s="101" t="s">
        <v>113</v>
      </c>
      <c r="M9" s="101" t="s">
        <v>114</v>
      </c>
      <c r="N9" s="102" t="s">
        <v>111</v>
      </c>
      <c r="O9" s="101" t="s">
        <v>112</v>
      </c>
      <c r="P9" s="101" t="s">
        <v>113</v>
      </c>
      <c r="Q9" s="101" t="s">
        <v>114</v>
      </c>
      <c r="R9" s="102" t="s">
        <v>111</v>
      </c>
      <c r="S9" s="101" t="s">
        <v>112</v>
      </c>
      <c r="T9" s="101" t="s">
        <v>113</v>
      </c>
      <c r="U9" s="101" t="s">
        <v>114</v>
      </c>
      <c r="V9" s="102" t="s">
        <v>111</v>
      </c>
      <c r="W9" s="101" t="s">
        <v>112</v>
      </c>
      <c r="X9" s="101" t="s">
        <v>113</v>
      </c>
      <c r="Y9" s="101" t="s">
        <v>114</v>
      </c>
      <c r="Z9" s="103" t="s">
        <v>111</v>
      </c>
      <c r="AA9" s="101" t="s">
        <v>112</v>
      </c>
      <c r="AB9" s="101" t="s">
        <v>113</v>
      </c>
      <c r="AC9" s="101" t="s">
        <v>114</v>
      </c>
      <c r="AD9" s="104" t="s">
        <v>115</v>
      </c>
    </row>
    <row r="10" spans="1:32" s="163" customFormat="1" ht="16.5" customHeight="1">
      <c r="B10" s="105"/>
      <c r="C10" s="164" t="s">
        <v>1076</v>
      </c>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row>
    <row r="11" spans="1:32" ht="16.5" customHeight="1">
      <c r="B11" s="106" t="s">
        <v>116</v>
      </c>
      <c r="C11" s="107"/>
      <c r="D11" s="108"/>
      <c r="E11" s="109"/>
      <c r="F11" s="107"/>
      <c r="G11" s="107"/>
      <c r="H11" s="108"/>
      <c r="I11" s="109"/>
      <c r="J11" s="107" t="s">
        <v>1077</v>
      </c>
      <c r="K11" s="174" t="s">
        <v>1078</v>
      </c>
      <c r="L11" s="172">
        <v>1750</v>
      </c>
      <c r="M11" s="146"/>
      <c r="N11" s="110"/>
      <c r="O11" s="107"/>
      <c r="P11" s="108"/>
      <c r="Q11" s="109"/>
      <c r="R11" s="107" t="s">
        <v>1081</v>
      </c>
      <c r="S11" s="167" t="s">
        <v>1082</v>
      </c>
      <c r="T11" s="172">
        <v>4450</v>
      </c>
      <c r="U11" s="146"/>
      <c r="V11" s="111" t="s">
        <v>1087</v>
      </c>
      <c r="W11" s="182" t="s">
        <v>1777</v>
      </c>
      <c r="X11" s="108">
        <v>200</v>
      </c>
      <c r="Y11" s="146"/>
      <c r="Z11" s="111"/>
      <c r="AA11" s="107"/>
      <c r="AB11" s="108"/>
      <c r="AC11" s="109"/>
      <c r="AD11" s="112" t="s">
        <v>171</v>
      </c>
    </row>
    <row r="12" spans="1:32" ht="16.5" customHeight="1">
      <c r="B12" s="113" t="s">
        <v>117</v>
      </c>
      <c r="C12" s="111"/>
      <c r="D12" s="114"/>
      <c r="E12" s="115"/>
      <c r="F12" s="116"/>
      <c r="G12" s="111"/>
      <c r="H12" s="114"/>
      <c r="I12" s="115"/>
      <c r="J12" s="116" t="s">
        <v>1079</v>
      </c>
      <c r="K12" s="175" t="s">
        <v>1080</v>
      </c>
      <c r="L12" s="119">
        <v>500</v>
      </c>
      <c r="M12" s="147"/>
      <c r="N12" s="116"/>
      <c r="O12" s="111"/>
      <c r="P12" s="114"/>
      <c r="Q12" s="115"/>
      <c r="R12" s="116" t="s">
        <v>1083</v>
      </c>
      <c r="S12" s="169" t="s">
        <v>1084</v>
      </c>
      <c r="T12" s="173">
        <v>2250</v>
      </c>
      <c r="U12" s="147"/>
      <c r="V12" s="111" t="s">
        <v>1088</v>
      </c>
      <c r="W12" s="181" t="s">
        <v>1778</v>
      </c>
      <c r="X12" s="114">
        <v>100</v>
      </c>
      <c r="Y12" s="147"/>
      <c r="Z12" s="111"/>
      <c r="AA12" s="111"/>
      <c r="AB12" s="114"/>
      <c r="AC12" s="115"/>
      <c r="AD12" s="117">
        <f>SUMIF(C9:Y9,D9,C21:Y21)</f>
        <v>10950</v>
      </c>
    </row>
    <row r="13" spans="1:32" ht="16.5" customHeight="1">
      <c r="B13" s="118" t="s">
        <v>118</v>
      </c>
      <c r="C13" s="111"/>
      <c r="D13" s="119"/>
      <c r="E13" s="115"/>
      <c r="F13" s="120"/>
      <c r="G13" s="111"/>
      <c r="H13" s="119"/>
      <c r="I13" s="115"/>
      <c r="J13" s="120"/>
      <c r="K13" s="116"/>
      <c r="L13" s="119"/>
      <c r="M13" s="115"/>
      <c r="N13" s="120"/>
      <c r="O13" s="111"/>
      <c r="P13" s="119"/>
      <c r="Q13" s="115"/>
      <c r="R13" s="116" t="s">
        <v>1085</v>
      </c>
      <c r="S13" s="169" t="s">
        <v>1086</v>
      </c>
      <c r="T13" s="173">
        <v>1600</v>
      </c>
      <c r="U13" s="147"/>
      <c r="V13" s="120" t="s">
        <v>1089</v>
      </c>
      <c r="W13" s="169" t="s">
        <v>1779</v>
      </c>
      <c r="X13" s="119">
        <v>100</v>
      </c>
      <c r="Y13" s="147"/>
      <c r="Z13" s="120"/>
      <c r="AA13" s="111"/>
      <c r="AB13" s="119"/>
      <c r="AC13" s="115"/>
      <c r="AD13" s="117"/>
    </row>
    <row r="14" spans="1:32" ht="16.5" customHeight="1">
      <c r="B14" s="113" t="s">
        <v>119</v>
      </c>
      <c r="C14" s="116"/>
      <c r="D14" s="119"/>
      <c r="E14" s="115"/>
      <c r="F14" s="120"/>
      <c r="G14" s="116"/>
      <c r="H14" s="119"/>
      <c r="I14" s="115"/>
      <c r="J14" s="120"/>
      <c r="K14" s="116"/>
      <c r="L14" s="119"/>
      <c r="M14" s="115"/>
      <c r="N14" s="120"/>
      <c r="O14" s="116"/>
      <c r="P14" s="119"/>
      <c r="Q14" s="115"/>
      <c r="R14" s="116"/>
      <c r="S14" s="116"/>
      <c r="T14" s="119"/>
      <c r="U14" s="115"/>
      <c r="V14" s="120"/>
      <c r="W14" s="116"/>
      <c r="X14" s="119"/>
      <c r="Y14" s="115"/>
      <c r="Z14" s="120"/>
      <c r="AA14" s="116"/>
      <c r="AB14" s="119"/>
      <c r="AC14" s="115"/>
      <c r="AD14" s="117" t="s">
        <v>173</v>
      </c>
    </row>
    <row r="15" spans="1:32" ht="16.5" customHeight="1">
      <c r="B15" s="121"/>
      <c r="C15" s="116"/>
      <c r="D15" s="119"/>
      <c r="E15" s="115"/>
      <c r="F15" s="120"/>
      <c r="G15" s="116"/>
      <c r="H15" s="119"/>
      <c r="I15" s="115"/>
      <c r="J15" s="120"/>
      <c r="K15" s="116"/>
      <c r="L15" s="119"/>
      <c r="M15" s="115"/>
      <c r="N15" s="120"/>
      <c r="O15" s="116"/>
      <c r="P15" s="119"/>
      <c r="Q15" s="115"/>
      <c r="R15" s="116"/>
      <c r="S15" s="116"/>
      <c r="T15" s="119"/>
      <c r="U15" s="115"/>
      <c r="V15" s="120"/>
      <c r="W15" s="116"/>
      <c r="X15" s="119"/>
      <c r="Y15" s="115"/>
      <c r="Z15" s="120"/>
      <c r="AA15" s="116"/>
      <c r="AB15" s="119"/>
      <c r="AC15" s="115"/>
      <c r="AD15" s="154">
        <f>SUMIF(C9:Y9,E9,C21:Y21)</f>
        <v>0</v>
      </c>
    </row>
    <row r="16" spans="1:32" ht="16.5" customHeight="1">
      <c r="B16" s="113"/>
      <c r="C16" s="116"/>
      <c r="D16" s="119"/>
      <c r="E16" s="115"/>
      <c r="F16" s="120"/>
      <c r="G16" s="116"/>
      <c r="H16" s="119"/>
      <c r="I16" s="115"/>
      <c r="J16" s="116"/>
      <c r="K16" s="116"/>
      <c r="L16" s="119"/>
      <c r="M16" s="115"/>
      <c r="N16" s="120"/>
      <c r="O16" s="116"/>
      <c r="P16" s="119"/>
      <c r="Q16" s="115"/>
      <c r="R16" s="122"/>
      <c r="S16" s="116"/>
      <c r="T16" s="119"/>
      <c r="U16" s="115"/>
      <c r="V16" s="116"/>
      <c r="W16" s="116"/>
      <c r="X16" s="119"/>
      <c r="Y16" s="115"/>
      <c r="Z16" s="116"/>
      <c r="AA16" s="116"/>
      <c r="AB16" s="119"/>
      <c r="AC16" s="115"/>
      <c r="AD16" s="123"/>
      <c r="AF16" s="124"/>
    </row>
    <row r="17" spans="2:32" ht="16.5" customHeight="1">
      <c r="B17" s="113"/>
      <c r="C17" s="116"/>
      <c r="D17" s="119"/>
      <c r="E17" s="115"/>
      <c r="F17" s="120"/>
      <c r="G17" s="116"/>
      <c r="H17" s="119"/>
      <c r="I17" s="115"/>
      <c r="J17" s="120"/>
      <c r="K17" s="116"/>
      <c r="L17" s="119"/>
      <c r="M17" s="115"/>
      <c r="N17" s="116"/>
      <c r="O17" s="116"/>
      <c r="P17" s="119"/>
      <c r="Q17" s="115"/>
      <c r="R17" s="116"/>
      <c r="S17" s="116"/>
      <c r="T17" s="119"/>
      <c r="U17" s="115"/>
      <c r="V17" s="120"/>
      <c r="W17" s="116"/>
      <c r="X17" s="119"/>
      <c r="Y17" s="115"/>
      <c r="Z17" s="120"/>
      <c r="AA17" s="116"/>
      <c r="AB17" s="119"/>
      <c r="AC17" s="115"/>
      <c r="AD17" s="117"/>
      <c r="AF17" s="125"/>
    </row>
    <row r="18" spans="2:32" ht="16.5" customHeight="1">
      <c r="B18" s="113"/>
      <c r="C18" s="116"/>
      <c r="D18" s="119"/>
      <c r="E18" s="115"/>
      <c r="F18" s="120"/>
      <c r="G18" s="116"/>
      <c r="H18" s="119"/>
      <c r="I18" s="115"/>
      <c r="J18" s="116"/>
      <c r="K18" s="116"/>
      <c r="L18" s="119"/>
      <c r="M18" s="115"/>
      <c r="N18" s="116"/>
      <c r="O18" s="116"/>
      <c r="P18" s="119"/>
      <c r="Q18" s="115"/>
      <c r="R18" s="116"/>
      <c r="S18" s="116"/>
      <c r="T18" s="119"/>
      <c r="U18" s="115"/>
      <c r="V18" s="116"/>
      <c r="W18" s="116"/>
      <c r="X18" s="119"/>
      <c r="Y18" s="115"/>
      <c r="Z18" s="116"/>
      <c r="AA18" s="116"/>
      <c r="AB18" s="119"/>
      <c r="AC18" s="115"/>
      <c r="AD18" s="117"/>
      <c r="AF18" s="126"/>
    </row>
    <row r="19" spans="2:32" ht="16.5" customHeight="1">
      <c r="B19" s="118"/>
      <c r="C19" s="120"/>
      <c r="D19" s="127"/>
      <c r="E19" s="115"/>
      <c r="F19" s="120"/>
      <c r="G19" s="120"/>
      <c r="H19" s="127"/>
      <c r="I19" s="115"/>
      <c r="J19" s="120"/>
      <c r="K19" s="120"/>
      <c r="L19" s="127"/>
      <c r="M19" s="115"/>
      <c r="N19" s="120"/>
      <c r="O19" s="120"/>
      <c r="P19" s="127"/>
      <c r="Q19" s="115"/>
      <c r="R19" s="120"/>
      <c r="S19" s="120"/>
      <c r="T19" s="127"/>
      <c r="U19" s="115"/>
      <c r="V19" s="120"/>
      <c r="W19" s="120"/>
      <c r="X19" s="127"/>
      <c r="Y19" s="115"/>
      <c r="Z19" s="120"/>
      <c r="AA19" s="120"/>
      <c r="AB19" s="127"/>
      <c r="AC19" s="115"/>
      <c r="AD19" s="117"/>
      <c r="AF19" s="126"/>
    </row>
    <row r="20" spans="2:32" ht="16.5" customHeight="1">
      <c r="B20" s="118"/>
      <c r="C20" s="120"/>
      <c r="D20" s="127"/>
      <c r="E20" s="115"/>
      <c r="F20" s="120"/>
      <c r="G20" s="120"/>
      <c r="H20" s="127"/>
      <c r="I20" s="115"/>
      <c r="J20" s="120"/>
      <c r="K20" s="120"/>
      <c r="L20" s="127"/>
      <c r="M20" s="115"/>
      <c r="N20" s="120"/>
      <c r="O20" s="120"/>
      <c r="P20" s="127"/>
      <c r="Q20" s="115"/>
      <c r="R20" s="120"/>
      <c r="S20" s="120"/>
      <c r="T20" s="127"/>
      <c r="U20" s="115"/>
      <c r="V20" s="120"/>
      <c r="W20" s="120"/>
      <c r="X20" s="127"/>
      <c r="Y20" s="115"/>
      <c r="Z20" s="120"/>
      <c r="AA20" s="120"/>
      <c r="AB20" s="127"/>
      <c r="AC20" s="115"/>
      <c r="AD20" s="117"/>
      <c r="AF20" s="126"/>
    </row>
    <row r="21" spans="2:32" ht="16.5" customHeight="1">
      <c r="B21" s="118"/>
      <c r="C21" s="120" t="s">
        <v>59</v>
      </c>
      <c r="D21" s="127">
        <f>SUM(D11:D20)</f>
        <v>0</v>
      </c>
      <c r="E21" s="149">
        <f>SUM(E11:E20)</f>
        <v>0</v>
      </c>
      <c r="F21" s="120"/>
      <c r="G21" s="120"/>
      <c r="H21" s="127">
        <f>SUM(H11:H20)</f>
        <v>0</v>
      </c>
      <c r="I21" s="149">
        <f>SUM(I11:I20)</f>
        <v>0</v>
      </c>
      <c r="J21" s="120"/>
      <c r="K21" s="120"/>
      <c r="L21" s="127">
        <f>SUM(L11:L20)</f>
        <v>2250</v>
      </c>
      <c r="M21" s="149">
        <f>SUM(M11:M20)</f>
        <v>0</v>
      </c>
      <c r="N21" s="120"/>
      <c r="O21" s="120"/>
      <c r="P21" s="127">
        <f>SUM(P11:P20)</f>
        <v>0</v>
      </c>
      <c r="Q21" s="149">
        <f>SUM(Q11:Q20)</f>
        <v>0</v>
      </c>
      <c r="R21" s="120"/>
      <c r="S21" s="120"/>
      <c r="T21" s="127">
        <f>SUM(T11:T20)</f>
        <v>8300</v>
      </c>
      <c r="U21" s="149">
        <f>SUM(U11:U20)</f>
        <v>0</v>
      </c>
      <c r="V21" s="120"/>
      <c r="W21" s="120"/>
      <c r="X21" s="127">
        <f>SUM(X11:X20)</f>
        <v>400</v>
      </c>
      <c r="Y21" s="149">
        <f>SUM(Y11:Y20)</f>
        <v>0</v>
      </c>
      <c r="Z21" s="120"/>
      <c r="AA21" s="120"/>
      <c r="AB21" s="127">
        <f>SUM(AB11:AB20)</f>
        <v>0</v>
      </c>
      <c r="AC21" s="149">
        <f>SUM(AC11:AC20)</f>
        <v>0</v>
      </c>
      <c r="AD21" s="117"/>
      <c r="AF21" s="126"/>
    </row>
    <row r="22" spans="2:32" s="163" customFormat="1" ht="16.5" customHeight="1">
      <c r="B22" s="176"/>
      <c r="C22" s="177" t="s">
        <v>1090</v>
      </c>
      <c r="D22" s="153"/>
      <c r="E22" s="153"/>
      <c r="F22" s="178"/>
      <c r="G22" s="178"/>
      <c r="H22" s="153"/>
      <c r="I22" s="153"/>
      <c r="J22" s="178"/>
      <c r="K22" s="178"/>
      <c r="L22" s="153"/>
      <c r="M22" s="153"/>
      <c r="N22" s="178"/>
      <c r="O22" s="178"/>
      <c r="P22" s="153"/>
      <c r="Q22" s="153"/>
      <c r="R22" s="178"/>
      <c r="S22" s="178"/>
      <c r="T22" s="153"/>
      <c r="U22" s="153"/>
      <c r="V22" s="178"/>
      <c r="W22" s="178"/>
      <c r="X22" s="153"/>
      <c r="Y22" s="153"/>
      <c r="Z22" s="178"/>
      <c r="AA22" s="178"/>
      <c r="AB22" s="153"/>
      <c r="AC22" s="153"/>
      <c r="AD22" s="179"/>
      <c r="AF22" s="126"/>
    </row>
    <row r="23" spans="2:32" ht="16.5" customHeight="1">
      <c r="B23" s="118"/>
      <c r="C23" s="150"/>
      <c r="D23" s="151"/>
      <c r="E23" s="152"/>
      <c r="F23" s="150"/>
      <c r="G23" s="150"/>
      <c r="H23" s="151"/>
      <c r="I23" s="152"/>
      <c r="J23" s="150" t="s">
        <v>1091</v>
      </c>
      <c r="K23" s="167" t="s">
        <v>1092</v>
      </c>
      <c r="L23" s="172">
        <v>1150</v>
      </c>
      <c r="M23" s="156"/>
      <c r="N23" s="150"/>
      <c r="O23" s="150"/>
      <c r="P23" s="151"/>
      <c r="Q23" s="152"/>
      <c r="R23" s="150" t="s">
        <v>1095</v>
      </c>
      <c r="S23" s="167" t="s">
        <v>1096</v>
      </c>
      <c r="T23" s="108">
        <v>1750</v>
      </c>
      <c r="U23" s="156"/>
      <c r="V23" s="150" t="s">
        <v>1105</v>
      </c>
      <c r="W23" s="167" t="s">
        <v>1780</v>
      </c>
      <c r="X23" s="151">
        <v>100</v>
      </c>
      <c r="Y23" s="156"/>
      <c r="Z23" s="150"/>
      <c r="AA23" s="150"/>
      <c r="AB23" s="151"/>
      <c r="AC23" s="152"/>
      <c r="AD23" s="117" t="s">
        <v>170</v>
      </c>
      <c r="AF23" s="126"/>
    </row>
    <row r="24" spans="2:32" ht="16.5" customHeight="1">
      <c r="B24" s="118"/>
      <c r="C24" s="120"/>
      <c r="D24" s="127"/>
      <c r="E24" s="115"/>
      <c r="F24" s="120"/>
      <c r="G24" s="120"/>
      <c r="H24" s="127"/>
      <c r="I24" s="115"/>
      <c r="J24" s="120" t="s">
        <v>1093</v>
      </c>
      <c r="K24" s="169" t="s">
        <v>1094</v>
      </c>
      <c r="L24" s="173">
        <v>1600</v>
      </c>
      <c r="M24" s="147"/>
      <c r="N24" s="120"/>
      <c r="O24" s="120"/>
      <c r="P24" s="127"/>
      <c r="Q24" s="115"/>
      <c r="R24" s="120" t="s">
        <v>1097</v>
      </c>
      <c r="S24" s="169" t="s">
        <v>1098</v>
      </c>
      <c r="T24" s="173">
        <v>3050</v>
      </c>
      <c r="U24" s="147"/>
      <c r="V24" s="120" t="s">
        <v>1106</v>
      </c>
      <c r="W24" s="181" t="s">
        <v>1781</v>
      </c>
      <c r="X24" s="127">
        <v>100</v>
      </c>
      <c r="Y24" s="147"/>
      <c r="Z24" s="120"/>
      <c r="AA24" s="120"/>
      <c r="AB24" s="127"/>
      <c r="AC24" s="115"/>
      <c r="AD24" s="117">
        <f>SUMIF(C9:Y9,D9,C35:Y35)</f>
        <v>10800</v>
      </c>
      <c r="AF24" s="126"/>
    </row>
    <row r="25" spans="2:32" ht="16.5" customHeight="1">
      <c r="B25" s="118"/>
      <c r="C25" s="120"/>
      <c r="D25" s="127"/>
      <c r="E25" s="115"/>
      <c r="F25" s="120"/>
      <c r="G25" s="120"/>
      <c r="H25" s="127"/>
      <c r="I25" s="115"/>
      <c r="J25" s="120"/>
      <c r="K25" s="120"/>
      <c r="L25" s="127"/>
      <c r="M25" s="115"/>
      <c r="N25" s="120"/>
      <c r="O25" s="120"/>
      <c r="P25" s="127"/>
      <c r="Q25" s="115"/>
      <c r="R25" s="120" t="s">
        <v>1099</v>
      </c>
      <c r="S25" s="169" t="s">
        <v>1100</v>
      </c>
      <c r="T25" s="119">
        <v>700</v>
      </c>
      <c r="U25" s="147"/>
      <c r="V25" s="120" t="s">
        <v>1107</v>
      </c>
      <c r="W25" s="169" t="s">
        <v>1788</v>
      </c>
      <c r="X25" s="127">
        <v>50</v>
      </c>
      <c r="Y25" s="147"/>
      <c r="Z25" s="120"/>
      <c r="AA25" s="120"/>
      <c r="AB25" s="127"/>
      <c r="AC25" s="115"/>
      <c r="AD25" s="117"/>
      <c r="AF25" s="126"/>
    </row>
    <row r="26" spans="2:32" ht="16.5" customHeight="1">
      <c r="B26" s="118"/>
      <c r="C26" s="120"/>
      <c r="D26" s="127"/>
      <c r="E26" s="115"/>
      <c r="F26" s="120"/>
      <c r="G26" s="120"/>
      <c r="H26" s="127"/>
      <c r="I26" s="115"/>
      <c r="J26" s="120"/>
      <c r="K26" s="120"/>
      <c r="L26" s="127"/>
      <c r="M26" s="115"/>
      <c r="N26" s="120"/>
      <c r="O26" s="120"/>
      <c r="P26" s="127"/>
      <c r="Q26" s="115"/>
      <c r="R26" s="120" t="s">
        <v>1101</v>
      </c>
      <c r="S26" s="169" t="s">
        <v>1102</v>
      </c>
      <c r="T26" s="119">
        <v>100</v>
      </c>
      <c r="U26" s="147"/>
      <c r="V26" s="120" t="s">
        <v>1108</v>
      </c>
      <c r="W26" s="169" t="s">
        <v>1789</v>
      </c>
      <c r="X26" s="127">
        <v>50</v>
      </c>
      <c r="Y26" s="147"/>
      <c r="Z26" s="120"/>
      <c r="AA26" s="120"/>
      <c r="AB26" s="127"/>
      <c r="AC26" s="115"/>
      <c r="AD26" s="117" t="s">
        <v>172</v>
      </c>
      <c r="AF26" s="126"/>
    </row>
    <row r="27" spans="2:32" ht="16.5" customHeight="1">
      <c r="B27" s="118"/>
      <c r="C27" s="120"/>
      <c r="D27" s="127"/>
      <c r="E27" s="115"/>
      <c r="F27" s="120"/>
      <c r="G27" s="120"/>
      <c r="H27" s="127"/>
      <c r="I27" s="115"/>
      <c r="J27" s="120"/>
      <c r="K27" s="120"/>
      <c r="L27" s="127"/>
      <c r="M27" s="115"/>
      <c r="N27" s="120"/>
      <c r="O27" s="120"/>
      <c r="P27" s="127"/>
      <c r="Q27" s="115"/>
      <c r="R27" s="120" t="s">
        <v>1103</v>
      </c>
      <c r="S27" s="169" t="s">
        <v>1104</v>
      </c>
      <c r="T27" s="173">
        <v>2150</v>
      </c>
      <c r="U27" s="147"/>
      <c r="V27" s="120"/>
      <c r="W27" s="120"/>
      <c r="X27" s="127"/>
      <c r="Y27" s="115"/>
      <c r="Z27" s="120"/>
      <c r="AA27" s="120"/>
      <c r="AB27" s="127"/>
      <c r="AC27" s="115"/>
      <c r="AD27" s="154">
        <f>SUMIF(C9:Y9,E9,C35:Y35)</f>
        <v>0</v>
      </c>
    </row>
    <row r="28" spans="2:32" ht="16.5" customHeight="1">
      <c r="B28" s="118"/>
      <c r="C28" s="120"/>
      <c r="D28" s="127"/>
      <c r="E28" s="115"/>
      <c r="F28" s="120"/>
      <c r="G28" s="120"/>
      <c r="H28" s="127"/>
      <c r="I28" s="115"/>
      <c r="J28" s="120"/>
      <c r="K28" s="120"/>
      <c r="L28" s="127"/>
      <c r="M28" s="115"/>
      <c r="N28" s="120"/>
      <c r="O28" s="120"/>
      <c r="P28" s="127"/>
      <c r="Q28" s="115"/>
      <c r="R28" s="120"/>
      <c r="S28" s="120"/>
      <c r="T28" s="127"/>
      <c r="U28" s="115"/>
      <c r="V28" s="120"/>
      <c r="W28" s="120"/>
      <c r="X28" s="127"/>
      <c r="Y28" s="115"/>
      <c r="Z28" s="120"/>
      <c r="AA28" s="120"/>
      <c r="AB28" s="127"/>
      <c r="AC28" s="115"/>
      <c r="AD28" s="117"/>
    </row>
    <row r="29" spans="2:32" ht="16.5" customHeight="1">
      <c r="B29" s="128"/>
      <c r="C29" s="120"/>
      <c r="D29" s="127"/>
      <c r="E29" s="115"/>
      <c r="F29" s="120"/>
      <c r="G29" s="120"/>
      <c r="H29" s="127"/>
      <c r="I29" s="115"/>
      <c r="J29" s="120"/>
      <c r="K29" s="120"/>
      <c r="L29" s="127"/>
      <c r="M29" s="115"/>
      <c r="N29" s="120"/>
      <c r="O29" s="120"/>
      <c r="P29" s="127"/>
      <c r="Q29" s="115"/>
      <c r="R29" s="120"/>
      <c r="S29" s="120"/>
      <c r="T29" s="127"/>
      <c r="U29" s="115"/>
      <c r="V29" s="120"/>
      <c r="W29" s="120"/>
      <c r="X29" s="127"/>
      <c r="Y29" s="115"/>
      <c r="Z29" s="120"/>
      <c r="AA29" s="120"/>
      <c r="AB29" s="127"/>
      <c r="AC29" s="115"/>
      <c r="AD29" s="117"/>
    </row>
    <row r="30" spans="2:32" ht="16.5" customHeight="1">
      <c r="B30" s="105"/>
      <c r="C30" s="120"/>
      <c r="D30" s="127"/>
      <c r="E30" s="115"/>
      <c r="F30" s="120"/>
      <c r="G30" s="120"/>
      <c r="H30" s="127"/>
      <c r="I30" s="115"/>
      <c r="J30" s="120"/>
      <c r="K30" s="120"/>
      <c r="L30" s="127"/>
      <c r="M30" s="115"/>
      <c r="N30" s="120"/>
      <c r="O30" s="120"/>
      <c r="P30" s="127"/>
      <c r="Q30" s="115"/>
      <c r="R30" s="120"/>
      <c r="S30" s="120"/>
      <c r="T30" s="127"/>
      <c r="U30" s="115"/>
      <c r="V30" s="120"/>
      <c r="W30" s="120"/>
      <c r="X30" s="127"/>
      <c r="Y30" s="115"/>
      <c r="Z30" s="120"/>
      <c r="AA30" s="120"/>
      <c r="AB30" s="127"/>
      <c r="AC30" s="115"/>
      <c r="AD30" s="117"/>
    </row>
    <row r="31" spans="2:32" ht="16.5" customHeight="1">
      <c r="B31" s="106" t="s">
        <v>116</v>
      </c>
      <c r="C31" s="120"/>
      <c r="D31" s="127"/>
      <c r="E31" s="115"/>
      <c r="F31" s="120"/>
      <c r="G31" s="120"/>
      <c r="H31" s="127"/>
      <c r="I31" s="115"/>
      <c r="J31" s="120"/>
      <c r="K31" s="120"/>
      <c r="L31" s="127"/>
      <c r="M31" s="115"/>
      <c r="N31" s="120"/>
      <c r="O31" s="120"/>
      <c r="P31" s="127"/>
      <c r="Q31" s="115"/>
      <c r="R31" s="120"/>
      <c r="S31" s="120"/>
      <c r="T31" s="127"/>
      <c r="U31" s="115"/>
      <c r="V31" s="120"/>
      <c r="W31" s="120"/>
      <c r="X31" s="127"/>
      <c r="Y31" s="115"/>
      <c r="Z31" s="120"/>
      <c r="AA31" s="120"/>
      <c r="AB31" s="127"/>
      <c r="AC31" s="115"/>
      <c r="AD31" s="117"/>
      <c r="AF31" s="129"/>
    </row>
    <row r="32" spans="2:32" ht="16.5" customHeight="1">
      <c r="B32" s="113"/>
      <c r="C32" s="120"/>
      <c r="D32" s="127"/>
      <c r="E32" s="115"/>
      <c r="F32" s="120"/>
      <c r="G32" s="120"/>
      <c r="H32" s="127"/>
      <c r="I32" s="115"/>
      <c r="J32" s="120"/>
      <c r="K32" s="120"/>
      <c r="L32" s="127"/>
      <c r="M32" s="115"/>
      <c r="N32" s="120"/>
      <c r="O32" s="120"/>
      <c r="P32" s="127"/>
      <c r="Q32" s="115"/>
      <c r="R32" s="120"/>
      <c r="S32" s="120"/>
      <c r="T32" s="127"/>
      <c r="U32" s="115"/>
      <c r="V32" s="120"/>
      <c r="W32" s="120"/>
      <c r="X32" s="127"/>
      <c r="Y32" s="115"/>
      <c r="Z32" s="120"/>
      <c r="AA32" s="120"/>
      <c r="AB32" s="127"/>
      <c r="AC32" s="115"/>
      <c r="AD32" s="117"/>
    </row>
    <row r="33" spans="2:35" ht="16.5" customHeight="1">
      <c r="B33" s="113"/>
      <c r="C33" s="120"/>
      <c r="D33" s="127"/>
      <c r="E33" s="115"/>
      <c r="F33" s="120"/>
      <c r="G33" s="120"/>
      <c r="H33" s="127"/>
      <c r="I33" s="115"/>
      <c r="J33" s="120"/>
      <c r="K33" s="120"/>
      <c r="L33" s="127"/>
      <c r="M33" s="115"/>
      <c r="N33" s="120"/>
      <c r="O33" s="120"/>
      <c r="P33" s="127"/>
      <c r="Q33" s="115"/>
      <c r="R33" s="120"/>
      <c r="S33" s="120"/>
      <c r="T33" s="127"/>
      <c r="U33" s="115"/>
      <c r="V33" s="120"/>
      <c r="W33" s="120"/>
      <c r="X33" s="127"/>
      <c r="Y33" s="115"/>
      <c r="Z33" s="120"/>
      <c r="AA33" s="120"/>
      <c r="AB33" s="127"/>
      <c r="AC33" s="115"/>
      <c r="AD33" s="117"/>
    </row>
    <row r="34" spans="2:35" ht="16.5" customHeight="1">
      <c r="B34" s="113"/>
      <c r="C34" s="120"/>
      <c r="D34" s="127"/>
      <c r="E34" s="115"/>
      <c r="F34" s="120"/>
      <c r="G34" s="120"/>
      <c r="H34" s="127"/>
      <c r="I34" s="115"/>
      <c r="J34" s="120"/>
      <c r="K34" s="120"/>
      <c r="L34" s="127"/>
      <c r="M34" s="115"/>
      <c r="N34" s="120"/>
      <c r="O34" s="120"/>
      <c r="P34" s="127"/>
      <c r="Q34" s="115"/>
      <c r="R34" s="120"/>
      <c r="S34" s="120"/>
      <c r="T34" s="127"/>
      <c r="U34" s="115"/>
      <c r="V34" s="120"/>
      <c r="W34" s="120"/>
      <c r="X34" s="127"/>
      <c r="Y34" s="115"/>
      <c r="Z34" s="120"/>
      <c r="AA34" s="120"/>
      <c r="AB34" s="127"/>
      <c r="AC34" s="115"/>
      <c r="AD34" s="117"/>
    </row>
    <row r="35" spans="2:35" ht="16.5" customHeight="1">
      <c r="B35" s="113"/>
      <c r="C35" s="120" t="s">
        <v>59</v>
      </c>
      <c r="D35" s="127">
        <f>SUM(D23:D34)</f>
        <v>0</v>
      </c>
      <c r="E35" s="149">
        <f>SUM(E23:E34)</f>
        <v>0</v>
      </c>
      <c r="F35" s="120"/>
      <c r="G35" s="120"/>
      <c r="H35" s="127">
        <f>SUM(H23:H34)</f>
        <v>0</v>
      </c>
      <c r="I35" s="149">
        <f>SUM(I23:I34)</f>
        <v>0</v>
      </c>
      <c r="J35" s="120"/>
      <c r="K35" s="120"/>
      <c r="L35" s="127">
        <f>SUM(L23:L34)</f>
        <v>2750</v>
      </c>
      <c r="M35" s="149">
        <f>SUM(M23:M34)</f>
        <v>0</v>
      </c>
      <c r="N35" s="120"/>
      <c r="O35" s="120"/>
      <c r="P35" s="127">
        <f>SUM(P23:P34)</f>
        <v>0</v>
      </c>
      <c r="Q35" s="149">
        <f>SUM(Q23:Q34)</f>
        <v>0</v>
      </c>
      <c r="R35" s="120"/>
      <c r="S35" s="120"/>
      <c r="T35" s="127">
        <f>SUM(T23:T34)</f>
        <v>7750</v>
      </c>
      <c r="U35" s="149">
        <f>SUM(U23:U34)</f>
        <v>0</v>
      </c>
      <c r="V35" s="120"/>
      <c r="W35" s="120"/>
      <c r="X35" s="127">
        <f>SUM(X23:X34)</f>
        <v>300</v>
      </c>
      <c r="Y35" s="149">
        <f>SUM(Y23:Y34)</f>
        <v>0</v>
      </c>
      <c r="Z35" s="120"/>
      <c r="AA35" s="120"/>
      <c r="AB35" s="127">
        <f>SUM(AB23:AB34)</f>
        <v>0</v>
      </c>
      <c r="AC35" s="149">
        <f>SUM(AC23:AC34)</f>
        <v>0</v>
      </c>
      <c r="AD35" s="117"/>
    </row>
    <row r="36" spans="2:35" s="163" customFormat="1" ht="16.5" customHeight="1">
      <c r="B36" s="176"/>
      <c r="C36" s="177" t="s">
        <v>1109</v>
      </c>
      <c r="D36" s="153"/>
      <c r="E36" s="153"/>
      <c r="F36" s="178"/>
      <c r="G36" s="178"/>
      <c r="H36" s="153"/>
      <c r="I36" s="153"/>
      <c r="J36" s="178"/>
      <c r="K36" s="178"/>
      <c r="L36" s="153"/>
      <c r="M36" s="153"/>
      <c r="N36" s="178"/>
      <c r="O36" s="178"/>
      <c r="P36" s="153"/>
      <c r="Q36" s="153"/>
      <c r="R36" s="178"/>
      <c r="S36" s="178"/>
      <c r="T36" s="153"/>
      <c r="U36" s="153"/>
      <c r="V36" s="178"/>
      <c r="W36" s="178"/>
      <c r="X36" s="153"/>
      <c r="Y36" s="153"/>
      <c r="Z36" s="178"/>
      <c r="AA36" s="178"/>
      <c r="AB36" s="153"/>
      <c r="AC36" s="153"/>
      <c r="AD36" s="179"/>
    </row>
    <row r="37" spans="2:35" ht="16.5" customHeight="1">
      <c r="B37" s="118"/>
      <c r="C37" s="150"/>
      <c r="D37" s="151"/>
      <c r="E37" s="152"/>
      <c r="F37" s="150"/>
      <c r="G37" s="150"/>
      <c r="H37" s="151"/>
      <c r="I37" s="152"/>
      <c r="J37" s="150" t="s">
        <v>1110</v>
      </c>
      <c r="K37" s="167" t="s">
        <v>1111</v>
      </c>
      <c r="L37" s="108">
        <v>1150</v>
      </c>
      <c r="M37" s="156"/>
      <c r="N37" s="150"/>
      <c r="O37" s="150"/>
      <c r="P37" s="151"/>
      <c r="Q37" s="152"/>
      <c r="R37" s="150" t="s">
        <v>1116</v>
      </c>
      <c r="S37" s="167" t="s">
        <v>1117</v>
      </c>
      <c r="T37" s="172">
        <v>2150</v>
      </c>
      <c r="U37" s="156"/>
      <c r="V37" s="150" t="s">
        <v>1128</v>
      </c>
      <c r="W37" s="167" t="s">
        <v>1782</v>
      </c>
      <c r="X37" s="151">
        <v>100</v>
      </c>
      <c r="Y37" s="156"/>
      <c r="Z37" s="150"/>
      <c r="AA37" s="150"/>
      <c r="AB37" s="151"/>
      <c r="AC37" s="152"/>
      <c r="AD37" s="117" t="s">
        <v>170</v>
      </c>
    </row>
    <row r="38" spans="2:35" ht="16.5" customHeight="1">
      <c r="B38" s="118"/>
      <c r="C38" s="120"/>
      <c r="D38" s="127"/>
      <c r="E38" s="115"/>
      <c r="F38" s="120"/>
      <c r="G38" s="120"/>
      <c r="H38" s="127"/>
      <c r="I38" s="115"/>
      <c r="J38" s="120" t="s">
        <v>1112</v>
      </c>
      <c r="K38" s="169" t="s">
        <v>1113</v>
      </c>
      <c r="L38" s="171">
        <v>500</v>
      </c>
      <c r="M38" s="147"/>
      <c r="N38" s="120"/>
      <c r="O38" s="120"/>
      <c r="P38" s="127"/>
      <c r="Q38" s="115"/>
      <c r="R38" s="120" t="s">
        <v>1118</v>
      </c>
      <c r="S38" s="169" t="s">
        <v>1119</v>
      </c>
      <c r="T38" s="173">
        <v>900</v>
      </c>
      <c r="U38" s="147"/>
      <c r="V38" s="120" t="s">
        <v>1129</v>
      </c>
      <c r="W38" s="169" t="s">
        <v>1783</v>
      </c>
      <c r="X38" s="127">
        <v>50</v>
      </c>
      <c r="Y38" s="147"/>
      <c r="Z38" s="120"/>
      <c r="AA38" s="120"/>
      <c r="AB38" s="127"/>
      <c r="AC38" s="115"/>
      <c r="AD38" s="117">
        <f>SUMIF(C9:Y9,D9,C51:Y51)</f>
        <v>10800</v>
      </c>
    </row>
    <row r="39" spans="2:35" ht="16.5" customHeight="1">
      <c r="B39" s="118"/>
      <c r="C39" s="120"/>
      <c r="D39" s="127"/>
      <c r="E39" s="115"/>
      <c r="F39" s="120"/>
      <c r="G39" s="120"/>
      <c r="H39" s="127"/>
      <c r="I39" s="115"/>
      <c r="J39" s="120" t="s">
        <v>1114</v>
      </c>
      <c r="K39" s="169" t="s">
        <v>1115</v>
      </c>
      <c r="L39" s="119">
        <v>1200</v>
      </c>
      <c r="M39" s="147"/>
      <c r="N39" s="120"/>
      <c r="O39" s="120"/>
      <c r="P39" s="127"/>
      <c r="Q39" s="115"/>
      <c r="R39" s="120" t="s">
        <v>1120</v>
      </c>
      <c r="S39" s="169" t="s">
        <v>1121</v>
      </c>
      <c r="T39" s="119">
        <v>550</v>
      </c>
      <c r="U39" s="147"/>
      <c r="V39" s="120" t="s">
        <v>1130</v>
      </c>
      <c r="W39" s="169" t="s">
        <v>1784</v>
      </c>
      <c r="X39" s="127">
        <v>50</v>
      </c>
      <c r="Y39" s="147"/>
      <c r="Z39" s="120"/>
      <c r="AA39" s="120"/>
      <c r="AB39" s="127"/>
      <c r="AC39" s="115"/>
      <c r="AD39" s="117"/>
    </row>
    <row r="40" spans="2:35" ht="16.5" customHeight="1">
      <c r="B40" s="113"/>
      <c r="C40" s="120"/>
      <c r="D40" s="127"/>
      <c r="E40" s="115"/>
      <c r="F40" s="120"/>
      <c r="G40" s="120"/>
      <c r="H40" s="127"/>
      <c r="I40" s="115"/>
      <c r="J40" s="120"/>
      <c r="K40" s="120"/>
      <c r="L40" s="127"/>
      <c r="M40" s="115"/>
      <c r="N40" s="120"/>
      <c r="O40" s="120"/>
      <c r="P40" s="127"/>
      <c r="Q40" s="115"/>
      <c r="R40" s="120" t="s">
        <v>1122</v>
      </c>
      <c r="S40" s="169" t="s">
        <v>1123</v>
      </c>
      <c r="T40" s="119">
        <v>700</v>
      </c>
      <c r="U40" s="147"/>
      <c r="V40" s="120" t="s">
        <v>1131</v>
      </c>
      <c r="W40" s="169" t="s">
        <v>1785</v>
      </c>
      <c r="X40" s="127">
        <v>50</v>
      </c>
      <c r="Y40" s="147"/>
      <c r="Z40" s="120"/>
      <c r="AA40" s="120"/>
      <c r="AB40" s="127"/>
      <c r="AC40" s="115"/>
      <c r="AD40" s="117" t="s">
        <v>172</v>
      </c>
    </row>
    <row r="41" spans="2:35" ht="16.5" customHeight="1">
      <c r="B41" s="130"/>
      <c r="C41" s="120"/>
      <c r="D41" s="127"/>
      <c r="E41" s="115"/>
      <c r="F41" s="120"/>
      <c r="G41" s="120"/>
      <c r="H41" s="127"/>
      <c r="I41" s="115"/>
      <c r="J41" s="120"/>
      <c r="K41" s="120"/>
      <c r="L41" s="127"/>
      <c r="M41" s="115"/>
      <c r="N41" s="120"/>
      <c r="O41" s="120"/>
      <c r="P41" s="127"/>
      <c r="Q41" s="115"/>
      <c r="R41" s="120" t="s">
        <v>1124</v>
      </c>
      <c r="S41" s="169" t="s">
        <v>1125</v>
      </c>
      <c r="T41" s="173">
        <v>1450</v>
      </c>
      <c r="U41" s="147"/>
      <c r="V41" s="120" t="s">
        <v>1132</v>
      </c>
      <c r="W41" s="181" t="s">
        <v>1786</v>
      </c>
      <c r="X41" s="127">
        <v>50</v>
      </c>
      <c r="Y41" s="147"/>
      <c r="Z41" s="120"/>
      <c r="AA41" s="120"/>
      <c r="AB41" s="127"/>
      <c r="AC41" s="115"/>
      <c r="AD41" s="154">
        <f>SUMIF(C9:Y9,E9,C51:Y51)</f>
        <v>0</v>
      </c>
    </row>
    <row r="42" spans="2:35" ht="16.5" customHeight="1">
      <c r="B42" s="105"/>
      <c r="C42" s="120"/>
      <c r="D42" s="127"/>
      <c r="E42" s="115"/>
      <c r="F42" s="120"/>
      <c r="G42" s="120"/>
      <c r="H42" s="127"/>
      <c r="I42" s="115"/>
      <c r="J42" s="120"/>
      <c r="K42" s="120"/>
      <c r="L42" s="127"/>
      <c r="M42" s="115"/>
      <c r="N42" s="120"/>
      <c r="O42" s="120"/>
      <c r="P42" s="127"/>
      <c r="Q42" s="115"/>
      <c r="R42" s="120" t="s">
        <v>1126</v>
      </c>
      <c r="S42" s="169" t="s">
        <v>1127</v>
      </c>
      <c r="T42" s="173">
        <v>1800</v>
      </c>
      <c r="U42" s="147"/>
      <c r="V42" s="120" t="s">
        <v>1133</v>
      </c>
      <c r="W42" s="169" t="s">
        <v>1787</v>
      </c>
      <c r="X42" s="127">
        <v>100</v>
      </c>
      <c r="Y42" s="147"/>
      <c r="Z42" s="120"/>
      <c r="AA42" s="120"/>
      <c r="AB42" s="127"/>
      <c r="AC42" s="115"/>
      <c r="AD42" s="117"/>
    </row>
    <row r="43" spans="2:35" ht="16.5" customHeight="1">
      <c r="B43" s="106" t="s">
        <v>116</v>
      </c>
      <c r="C43" s="120"/>
      <c r="D43" s="127"/>
      <c r="E43" s="115"/>
      <c r="F43" s="120"/>
      <c r="G43" s="120"/>
      <c r="H43" s="127"/>
      <c r="I43" s="115"/>
      <c r="J43" s="120"/>
      <c r="K43" s="120"/>
      <c r="L43" s="127"/>
      <c r="M43" s="115"/>
      <c r="N43" s="120"/>
      <c r="O43" s="120"/>
      <c r="P43" s="127"/>
      <c r="Q43" s="115"/>
      <c r="R43" s="120"/>
      <c r="S43" s="120"/>
      <c r="T43" s="127"/>
      <c r="U43" s="115"/>
      <c r="V43" s="120"/>
      <c r="W43" s="120"/>
      <c r="X43" s="127"/>
      <c r="Y43" s="115"/>
      <c r="Z43" s="120"/>
      <c r="AA43" s="120"/>
      <c r="AB43" s="127"/>
      <c r="AC43" s="115"/>
      <c r="AD43" s="117"/>
    </row>
    <row r="44" spans="2:35" ht="16.5" customHeight="1">
      <c r="B44" s="113" t="s">
        <v>120</v>
      </c>
      <c r="C44" s="120"/>
      <c r="D44" s="127"/>
      <c r="E44" s="115"/>
      <c r="F44" s="120"/>
      <c r="G44" s="120"/>
      <c r="H44" s="127"/>
      <c r="I44" s="115"/>
      <c r="J44" s="120"/>
      <c r="K44" s="120"/>
      <c r="L44" s="127"/>
      <c r="M44" s="115"/>
      <c r="N44" s="120"/>
      <c r="O44" s="120"/>
      <c r="P44" s="127"/>
      <c r="Q44" s="115"/>
      <c r="R44" s="120"/>
      <c r="S44" s="120"/>
      <c r="T44" s="127"/>
      <c r="U44" s="115"/>
      <c r="V44" s="120"/>
      <c r="W44" s="120"/>
      <c r="X44" s="127"/>
      <c r="Y44" s="115"/>
      <c r="Z44" s="120"/>
      <c r="AA44" s="120"/>
      <c r="AB44" s="127"/>
      <c r="AC44" s="115"/>
      <c r="AD44" s="117"/>
    </row>
    <row r="45" spans="2:35" ht="16.5" customHeight="1">
      <c r="B45" s="113" t="s">
        <v>121</v>
      </c>
      <c r="C45" s="120"/>
      <c r="D45" s="127"/>
      <c r="E45" s="115"/>
      <c r="F45" s="120"/>
      <c r="G45" s="120"/>
      <c r="H45" s="127"/>
      <c r="I45" s="115"/>
      <c r="J45" s="120"/>
      <c r="K45" s="120"/>
      <c r="L45" s="127"/>
      <c r="M45" s="115"/>
      <c r="N45" s="120"/>
      <c r="O45" s="120"/>
      <c r="P45" s="127"/>
      <c r="Q45" s="115"/>
      <c r="R45" s="120"/>
      <c r="S45" s="120"/>
      <c r="T45" s="127"/>
      <c r="U45" s="115"/>
      <c r="V45" s="120"/>
      <c r="W45" s="120"/>
      <c r="X45" s="127"/>
      <c r="Y45" s="115"/>
      <c r="Z45" s="120"/>
      <c r="AA45" s="120"/>
      <c r="AB45" s="127"/>
      <c r="AC45" s="115"/>
      <c r="AD45" s="117"/>
    </row>
    <row r="46" spans="2:35" ht="16.5" customHeight="1">
      <c r="B46" s="131"/>
      <c r="C46" s="120"/>
      <c r="D46" s="127"/>
      <c r="E46" s="115"/>
      <c r="F46" s="120"/>
      <c r="G46" s="120"/>
      <c r="H46" s="127"/>
      <c r="I46" s="115"/>
      <c r="J46" s="120"/>
      <c r="K46" s="120"/>
      <c r="L46" s="127"/>
      <c r="M46" s="115"/>
      <c r="N46" s="120"/>
      <c r="O46" s="120"/>
      <c r="P46" s="127"/>
      <c r="Q46" s="115"/>
      <c r="R46" s="120"/>
      <c r="S46" s="120"/>
      <c r="T46" s="127"/>
      <c r="U46" s="115"/>
      <c r="V46" s="120"/>
      <c r="W46" s="120"/>
      <c r="X46" s="127"/>
      <c r="Y46" s="115"/>
      <c r="Z46" s="120"/>
      <c r="AA46" s="120"/>
      <c r="AB46" s="127"/>
      <c r="AC46" s="115"/>
      <c r="AD46" s="117"/>
    </row>
    <row r="47" spans="2:35" ht="16.5" customHeight="1">
      <c r="B47" s="113"/>
      <c r="C47" s="120"/>
      <c r="D47" s="127"/>
      <c r="E47" s="115"/>
      <c r="F47" s="120"/>
      <c r="G47" s="120"/>
      <c r="H47" s="127"/>
      <c r="I47" s="115"/>
      <c r="J47" s="120"/>
      <c r="K47" s="120"/>
      <c r="L47" s="127"/>
      <c r="M47" s="115"/>
      <c r="N47" s="120"/>
      <c r="O47" s="120"/>
      <c r="P47" s="127"/>
      <c r="Q47" s="115"/>
      <c r="R47" s="120"/>
      <c r="S47" s="120"/>
      <c r="T47" s="127"/>
      <c r="U47" s="115"/>
      <c r="V47" s="120"/>
      <c r="W47" s="120"/>
      <c r="X47" s="127"/>
      <c r="Y47" s="115"/>
      <c r="Z47" s="120"/>
      <c r="AA47" s="120"/>
      <c r="AB47" s="127"/>
      <c r="AC47" s="115"/>
      <c r="AD47" s="117"/>
    </row>
    <row r="48" spans="2:35" ht="16.5" customHeight="1">
      <c r="B48" s="113"/>
      <c r="C48" s="120"/>
      <c r="D48" s="127"/>
      <c r="E48" s="115"/>
      <c r="F48" s="120"/>
      <c r="G48" s="120"/>
      <c r="H48" s="127"/>
      <c r="I48" s="115"/>
      <c r="J48" s="120"/>
      <c r="K48" s="120"/>
      <c r="L48" s="127"/>
      <c r="M48" s="115"/>
      <c r="N48" s="120"/>
      <c r="O48" s="120"/>
      <c r="P48" s="127"/>
      <c r="Q48" s="115"/>
      <c r="R48" s="120"/>
      <c r="S48" s="120"/>
      <c r="T48" s="127"/>
      <c r="U48" s="115"/>
      <c r="V48" s="120"/>
      <c r="W48" s="120"/>
      <c r="X48" s="127"/>
      <c r="Y48" s="115"/>
      <c r="Z48" s="120"/>
      <c r="AA48" s="120"/>
      <c r="AB48" s="127"/>
      <c r="AC48" s="115"/>
      <c r="AD48" s="117"/>
      <c r="AE48" s="132"/>
      <c r="AF48" s="132"/>
      <c r="AG48" s="132"/>
      <c r="AH48" s="132"/>
      <c r="AI48" s="132"/>
    </row>
    <row r="49" spans="2:35" ht="16.5" customHeight="1">
      <c r="B49" s="118"/>
      <c r="C49" s="120"/>
      <c r="D49" s="127"/>
      <c r="E49" s="115"/>
      <c r="F49" s="120"/>
      <c r="G49" s="120"/>
      <c r="H49" s="127"/>
      <c r="I49" s="115"/>
      <c r="J49" s="120" t="s">
        <v>122</v>
      </c>
      <c r="K49" s="120"/>
      <c r="L49" s="127"/>
      <c r="M49" s="115"/>
      <c r="N49" s="120"/>
      <c r="O49" s="120"/>
      <c r="P49" s="127"/>
      <c r="Q49" s="115"/>
      <c r="R49" s="120"/>
      <c r="S49" s="120"/>
      <c r="T49" s="127"/>
      <c r="U49" s="115"/>
      <c r="V49" s="116"/>
      <c r="W49" s="120"/>
      <c r="X49" s="127"/>
      <c r="Y49" s="115"/>
      <c r="Z49" s="116"/>
      <c r="AA49" s="120"/>
      <c r="AB49" s="127"/>
      <c r="AC49" s="115"/>
      <c r="AD49" s="117"/>
      <c r="AE49" s="132"/>
      <c r="AF49" s="132"/>
      <c r="AG49" s="132"/>
      <c r="AH49" s="132"/>
      <c r="AI49" s="132"/>
    </row>
    <row r="50" spans="2:35" ht="16.5" customHeight="1">
      <c r="B50" s="118"/>
      <c r="C50" s="120"/>
      <c r="D50" s="127"/>
      <c r="E50" s="115"/>
      <c r="F50" s="120"/>
      <c r="G50" s="120"/>
      <c r="H50" s="127"/>
      <c r="I50" s="115"/>
      <c r="J50" s="116"/>
      <c r="K50" s="120"/>
      <c r="L50" s="127"/>
      <c r="M50" s="115"/>
      <c r="N50" s="120"/>
      <c r="O50" s="120"/>
      <c r="P50" s="127"/>
      <c r="Q50" s="115"/>
      <c r="R50" s="120"/>
      <c r="S50" s="120"/>
      <c r="T50" s="127"/>
      <c r="U50" s="115"/>
      <c r="V50" s="120"/>
      <c r="W50" s="120"/>
      <c r="X50" s="127"/>
      <c r="Y50" s="115"/>
      <c r="Z50" s="120"/>
      <c r="AA50" s="120"/>
      <c r="AB50" s="127"/>
      <c r="AC50" s="115"/>
      <c r="AD50" s="117"/>
      <c r="AE50" s="132"/>
      <c r="AF50" s="132"/>
      <c r="AG50" s="132"/>
      <c r="AH50" s="132"/>
      <c r="AI50" s="132"/>
    </row>
    <row r="51" spans="2:35" ht="16.5" customHeight="1">
      <c r="B51" s="128"/>
      <c r="C51" s="128" t="s">
        <v>244</v>
      </c>
      <c r="D51" s="133">
        <f>SUM(D37:D50)</f>
        <v>0</v>
      </c>
      <c r="E51" s="134">
        <f>SUM(E37:E50)</f>
        <v>0</v>
      </c>
      <c r="F51" s="128">
        <f t="shared" ref="F51:Z51" si="0">SUM(F43:F50)</f>
        <v>0</v>
      </c>
      <c r="G51" s="128"/>
      <c r="H51" s="133">
        <f>SUM(H37:H50)</f>
        <v>0</v>
      </c>
      <c r="I51" s="134">
        <f>SUM(I37:I50)</f>
        <v>0</v>
      </c>
      <c r="J51" s="130">
        <f t="shared" si="0"/>
        <v>0</v>
      </c>
      <c r="K51" s="128"/>
      <c r="L51" s="133">
        <f>SUM(L37:L50)</f>
        <v>2850</v>
      </c>
      <c r="M51" s="134">
        <f>SUM(M37:M50)</f>
        <v>0</v>
      </c>
      <c r="N51" s="128">
        <f t="shared" si="0"/>
        <v>0</v>
      </c>
      <c r="O51" s="128"/>
      <c r="P51" s="133">
        <f>SUM(P37:P50)</f>
        <v>0</v>
      </c>
      <c r="Q51" s="134">
        <f>SUM(Q37:Q50)</f>
        <v>0</v>
      </c>
      <c r="R51" s="128">
        <f t="shared" si="0"/>
        <v>0</v>
      </c>
      <c r="S51" s="128"/>
      <c r="T51" s="133">
        <f>SUM(T37:T50)</f>
        <v>7550</v>
      </c>
      <c r="U51" s="134">
        <f>SUM(U37:U50)</f>
        <v>0</v>
      </c>
      <c r="V51" s="128">
        <f t="shared" si="0"/>
        <v>0</v>
      </c>
      <c r="W51" s="128"/>
      <c r="X51" s="133">
        <f>SUM(X37:X50)</f>
        <v>400</v>
      </c>
      <c r="Y51" s="134">
        <f>SUM(Y37:Y50)</f>
        <v>0</v>
      </c>
      <c r="Z51" s="128">
        <f t="shared" si="0"/>
        <v>0</v>
      </c>
      <c r="AA51" s="128"/>
      <c r="AB51" s="133">
        <f>SUM(AB37:AB50)</f>
        <v>0</v>
      </c>
      <c r="AC51" s="134">
        <f>SUM(AC37:AC50)</f>
        <v>0</v>
      </c>
      <c r="AD51" s="135"/>
      <c r="AE51" s="132"/>
      <c r="AF51" s="132"/>
      <c r="AG51" s="132"/>
      <c r="AH51" s="132"/>
      <c r="AI51" s="132"/>
    </row>
    <row r="52" spans="2:35" ht="16.5" customHeight="1">
      <c r="B52" s="136" t="s">
        <v>123</v>
      </c>
      <c r="C52" s="137"/>
      <c r="D52" s="138"/>
      <c r="E52" s="138"/>
      <c r="F52" s="139"/>
      <c r="G52" s="138"/>
      <c r="H52" s="140"/>
      <c r="I52" s="138"/>
      <c r="J52" s="138"/>
      <c r="K52" s="138"/>
      <c r="L52" s="139"/>
      <c r="M52" s="136"/>
      <c r="N52" s="138"/>
      <c r="O52" s="138"/>
      <c r="P52" s="138"/>
      <c r="Q52" s="138"/>
      <c r="R52" s="141"/>
      <c r="S52" s="243"/>
      <c r="T52" s="244"/>
      <c r="U52" s="139"/>
      <c r="Z52" s="142"/>
      <c r="AA52" s="142"/>
      <c r="AB52" s="142"/>
      <c r="AC52" s="142"/>
      <c r="AD52" s="142"/>
      <c r="AE52" s="132"/>
      <c r="AF52" s="132"/>
      <c r="AG52" s="132"/>
      <c r="AH52" s="132"/>
      <c r="AI52" s="132"/>
    </row>
    <row r="53" spans="2:35" ht="16.5" customHeight="1">
      <c r="B53" s="143"/>
      <c r="C53" s="245"/>
      <c r="D53" s="246"/>
      <c r="E53" s="246"/>
      <c r="F53" s="246"/>
      <c r="G53" s="247"/>
      <c r="H53" s="245"/>
      <c r="I53" s="246"/>
      <c r="J53" s="246"/>
      <c r="K53" s="246"/>
      <c r="L53" s="247"/>
      <c r="M53" s="248"/>
      <c r="N53" s="249"/>
      <c r="O53" s="249"/>
      <c r="P53" s="249"/>
      <c r="Q53" s="250"/>
      <c r="R53" s="144"/>
      <c r="S53" s="245"/>
      <c r="T53" s="246"/>
      <c r="U53" s="247"/>
      <c r="AE53" s="132"/>
      <c r="AF53" s="132"/>
      <c r="AG53" s="132"/>
      <c r="AH53" s="132"/>
      <c r="AI53" s="132"/>
    </row>
    <row r="54" spans="2:35" ht="16.5" customHeight="1">
      <c r="B54" s="88" t="s">
        <v>103</v>
      </c>
      <c r="C54" s="88" t="s">
        <v>124</v>
      </c>
      <c r="AE54" s="132"/>
      <c r="AF54" s="132"/>
      <c r="AG54" s="132"/>
      <c r="AH54" s="132"/>
      <c r="AI54" s="132"/>
    </row>
    <row r="55" spans="2:35" ht="16.5" customHeight="1">
      <c r="B55" s="88" t="s">
        <v>104</v>
      </c>
      <c r="C55" s="88" t="s">
        <v>125</v>
      </c>
      <c r="AD55" s="145" t="s">
        <v>0</v>
      </c>
      <c r="AE55" s="132"/>
      <c r="AF55" s="132"/>
      <c r="AG55" s="132"/>
      <c r="AH55" s="132"/>
      <c r="AI55" s="132"/>
    </row>
    <row r="56" spans="2:35" ht="16.5" customHeight="1">
      <c r="B56" s="88" t="s">
        <v>106</v>
      </c>
      <c r="C56" s="88" t="s">
        <v>126</v>
      </c>
      <c r="AD56" s="145"/>
      <c r="AE56" s="132"/>
      <c r="AF56" s="132"/>
      <c r="AG56" s="132"/>
      <c r="AH56" s="132"/>
      <c r="AI56" s="132"/>
    </row>
    <row r="57" spans="2:35" ht="16.5" customHeight="1">
      <c r="B57" s="88" t="s">
        <v>127</v>
      </c>
      <c r="C57" s="88"/>
      <c r="AE57" s="132"/>
      <c r="AF57" s="132"/>
      <c r="AG57" s="132"/>
      <c r="AH57" s="132"/>
      <c r="AI57" s="132"/>
    </row>
    <row r="58" spans="2:35" ht="16.5" customHeight="1">
      <c r="B58" s="88"/>
      <c r="C58" s="88"/>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M11:M12">
    <cfRule type="expression" dxfId="163" priority="1" stopIfTrue="1">
      <formula>L11&lt;M11</formula>
    </cfRule>
    <cfRule type="expression" dxfId="162" priority="2" stopIfTrue="1">
      <formula>MOD(M11,50)&gt;0</formula>
    </cfRule>
  </conditionalFormatting>
  <conditionalFormatting sqref="M23:M24">
    <cfRule type="expression" dxfId="161" priority="17" stopIfTrue="1">
      <formula>L23&lt;M23</formula>
    </cfRule>
    <cfRule type="expression" dxfId="160" priority="18" stopIfTrue="1">
      <formula>MOD(M23,50)&gt;0</formula>
    </cfRule>
  </conditionalFormatting>
  <conditionalFormatting sqref="M37:M39">
    <cfRule type="expression" dxfId="159" priority="39" stopIfTrue="1">
      <formula>L37&lt;M37</formula>
    </cfRule>
    <cfRule type="expression" dxfId="158" priority="40" stopIfTrue="1">
      <formula>MOD(M37,50)&gt;0</formula>
    </cfRule>
  </conditionalFormatting>
  <conditionalFormatting sqref="U11:U13">
    <cfRule type="expression" dxfId="157" priority="5" stopIfTrue="1">
      <formula>T11&lt;U11</formula>
    </cfRule>
    <cfRule type="expression" dxfId="156" priority="6" stopIfTrue="1">
      <formula>MOD(U11,50)&gt;0</formula>
    </cfRule>
  </conditionalFormatting>
  <conditionalFormatting sqref="U23:U27">
    <cfRule type="expression" dxfId="155" priority="21" stopIfTrue="1">
      <formula>T23&lt;U23</formula>
    </cfRule>
    <cfRule type="expression" dxfId="154" priority="22" stopIfTrue="1">
      <formula>MOD(U23,50)&gt;0</formula>
    </cfRule>
  </conditionalFormatting>
  <conditionalFormatting sqref="U37:U42">
    <cfRule type="expression" dxfId="153" priority="45" stopIfTrue="1">
      <formula>T37&lt;U37</formula>
    </cfRule>
    <cfRule type="expression" dxfId="152" priority="46" stopIfTrue="1">
      <formula>MOD(U37,50)&gt;0</formula>
    </cfRule>
  </conditionalFormatting>
  <conditionalFormatting sqref="Y11:Y13">
    <cfRule type="expression" dxfId="151" priority="11" stopIfTrue="1">
      <formula>X11&lt;Y11</formula>
    </cfRule>
    <cfRule type="expression" dxfId="150" priority="12" stopIfTrue="1">
      <formula>MOD(Y11,50)&gt;0</formula>
    </cfRule>
  </conditionalFormatting>
  <conditionalFormatting sqref="Y23:Y26">
    <cfRule type="expression" dxfId="149" priority="31" stopIfTrue="1">
      <formula>X23&lt;Y23</formula>
    </cfRule>
    <cfRule type="expression" dxfId="148" priority="32" stopIfTrue="1">
      <formula>MOD(Y23,50)&gt;0</formula>
    </cfRule>
  </conditionalFormatting>
  <conditionalFormatting sqref="Y37:Y42">
    <cfRule type="expression" dxfId="147" priority="57" stopIfTrue="1">
      <formula>X37&lt;Y37</formula>
    </cfRule>
    <cfRule type="expression" dxfId="146" priority="58" stopIfTrue="1">
      <formula>MOD(Y37,50)&gt;0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Y37:Y42 U37:U42 M37:M39 Y23:Y26 U23:U27 M23:M24 Y11:Y13 U11:U13 M11:M12" xr:uid="{00000000-0002-0000-0E00-000000000000}">
      <formula1>NOT(OR(L11&lt;M11,MOD(M11,50)&gt;0))</formula1>
    </dataValidation>
  </dataValidations>
  <hyperlinks>
    <hyperlink ref="C3" location="一番最初に入力して下さい!E7" tooltip="入力シートへ" display="一番最初に入力して下さい!E7" xr:uid="{00000000-0004-0000-0E00-000000000000}"/>
    <hyperlink ref="C5" location="一番最初に入力して下さい!E8" tooltip="入力シートへ" display="一番最初に入力して下さい!E8" xr:uid="{00000000-0004-0000-0E00-000001000000}"/>
    <hyperlink ref="I3" location="一番最初に入力して下さい!E5" tooltip="入力シートへ" display="一番最初に入力して下さい!E5" xr:uid="{00000000-0004-0000-0E00-000002000000}"/>
    <hyperlink ref="P3" location="一番最初に入力して下さい!E9" tooltip="入力シートへ" display="一番最初に入力して下さい!E9" xr:uid="{00000000-0004-0000-0E00-000003000000}"/>
    <hyperlink ref="I5" location="一番最初に入力して下さい!E11" tooltip="入力シートへ" display="一番最初に入力して下さい!E11" xr:uid="{00000000-0004-0000-0E00-000004000000}"/>
    <hyperlink ref="O5" location="一番最初に入力して下さい!E12" tooltip="入力シートへ" display="一番最初に入力して下さい!E12" xr:uid="{00000000-0004-0000-0E00-000005000000}"/>
    <hyperlink ref="S5" location="一番最初に入力して下さい!E13" tooltip="入力シートへ" display="一番最初に入力して下さい!E13" xr:uid="{00000000-0004-0000-0E00-000006000000}"/>
    <hyperlink ref="C10" location="部数合計表!B27" tooltip="集計シートへ" display="部数合計表!B27" xr:uid="{00000000-0004-0000-0E00-000036000000}"/>
    <hyperlink ref="C22" location="部数合計表!B28" tooltip="集計シートへ" display="部数合計表!B28" xr:uid="{00000000-0004-0000-0E00-000037000000}"/>
    <hyperlink ref="C36" location="部数合計表!B29" tooltip="集計シートへ" display="部数合計表!B29" xr:uid="{00000000-0004-0000-0E00-000038000000}"/>
  </hyperlinks>
  <printOptions horizontalCentered="1" verticalCentered="1"/>
  <pageMargins left="0" right="0" top="0" bottom="0" header="0" footer="0"/>
  <pageSetup paperSize="9" scale="65" orientation="landscape"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tabColor rgb="FF6DFFAF"/>
  </sheetPr>
  <dimension ref="A1:AI58"/>
  <sheetViews>
    <sheetView showGridLines="0" zoomScale="85" zoomScaleNormal="85" workbookViewId="0">
      <selection activeCell="AA31" sqref="AA31"/>
    </sheetView>
  </sheetViews>
  <sheetFormatPr defaultColWidth="9" defaultRowHeight="16.5" customHeight="1"/>
  <cols>
    <col min="1" max="1" width="2.625" style="89" customWidth="1"/>
    <col min="2" max="2" width="3.25" style="89" hidden="1" customWidth="1"/>
    <col min="3" max="3" width="14.625" style="89" customWidth="1"/>
    <col min="4" max="5" width="6.625" style="89" customWidth="1"/>
    <col min="6" max="6" width="3.25" style="89" hidden="1" customWidth="1"/>
    <col min="7" max="7" width="14.625" style="89" customWidth="1"/>
    <col min="8" max="9" width="6.625" style="89" customWidth="1"/>
    <col min="10" max="10" width="3.25" style="89" hidden="1" customWidth="1"/>
    <col min="11" max="11" width="14.625" style="89" customWidth="1"/>
    <col min="12" max="13" width="6.625" style="89" customWidth="1"/>
    <col min="14" max="14" width="3.25" style="89" hidden="1" customWidth="1"/>
    <col min="15" max="15" width="14.625" style="89" customWidth="1"/>
    <col min="16" max="17" width="6.625" style="89" customWidth="1"/>
    <col min="18" max="18" width="3.25" style="89" hidden="1" customWidth="1"/>
    <col min="19" max="19" width="14.625" style="89" customWidth="1"/>
    <col min="20" max="21" width="6.625" style="89" customWidth="1"/>
    <col min="22" max="22" width="3.25" style="89" hidden="1" customWidth="1"/>
    <col min="23" max="23" width="14.625" style="89" customWidth="1"/>
    <col min="24" max="25" width="6.625" style="89" customWidth="1"/>
    <col min="26" max="26" width="3.25" style="89" hidden="1" customWidth="1"/>
    <col min="27" max="27" width="14.625" style="89" customWidth="1"/>
    <col min="28" max="29" width="6.625" style="89" customWidth="1"/>
    <col min="30" max="30" width="9.625" style="89" customWidth="1"/>
    <col min="31" max="31" width="2.625" style="89" customWidth="1"/>
    <col min="32" max="16384" width="9" style="89"/>
  </cols>
  <sheetData>
    <row r="1" spans="1:32" s="88" customFormat="1" ht="23.1" customHeight="1">
      <c r="A1" s="85" t="s">
        <v>109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7"/>
    </row>
    <row r="2" spans="1:32" s="88" customFormat="1" ht="6" customHeight="1">
      <c r="AE2" s="89"/>
    </row>
    <row r="3" spans="1:32" s="88" customFormat="1" ht="16.5" customHeight="1">
      <c r="C3" s="223" t="str">
        <f>IF(一番最初に入力して下さい!E7&lt;&gt;"",一番最初に入力して下さい!E7,"")</f>
        <v/>
      </c>
      <c r="D3" s="224"/>
      <c r="E3" s="224"/>
      <c r="F3" s="224"/>
      <c r="G3" s="224"/>
      <c r="H3" s="225"/>
      <c r="I3" s="229" t="str">
        <f>IF(一番最初に入力して下さい!E5&lt;&gt;"",一番最初に入力して下さい!E5,"")</f>
        <v/>
      </c>
      <c r="J3" s="230"/>
      <c r="K3" s="230"/>
      <c r="L3" s="230"/>
      <c r="M3" s="230"/>
      <c r="N3" s="230"/>
      <c r="O3" s="231"/>
      <c r="P3" s="223" t="str">
        <f>IF(一番最初に入力して下さい!E9&lt;&gt;"",一番最初に入力して下さい!E9,"")</f>
        <v/>
      </c>
      <c r="Q3" s="224"/>
      <c r="R3" s="224"/>
      <c r="S3" s="225"/>
      <c r="T3" s="235"/>
      <c r="U3" s="236"/>
      <c r="V3" s="236"/>
      <c r="W3" s="236"/>
      <c r="X3" s="236"/>
      <c r="Y3" s="236"/>
      <c r="Z3" s="236"/>
      <c r="AA3" s="237"/>
      <c r="AB3" s="235"/>
      <c r="AC3" s="236"/>
      <c r="AD3" s="237"/>
    </row>
    <row r="4" spans="1:32" s="88" customFormat="1" ht="16.5" customHeight="1">
      <c r="C4" s="226"/>
      <c r="D4" s="227"/>
      <c r="E4" s="227"/>
      <c r="F4" s="227"/>
      <c r="G4" s="227"/>
      <c r="H4" s="228"/>
      <c r="I4" s="232"/>
      <c r="J4" s="233"/>
      <c r="K4" s="233"/>
      <c r="L4" s="233"/>
      <c r="M4" s="233"/>
      <c r="N4" s="233"/>
      <c r="O4" s="234"/>
      <c r="P4" s="226"/>
      <c r="Q4" s="227"/>
      <c r="R4" s="227"/>
      <c r="S4" s="228"/>
      <c r="T4" s="238"/>
      <c r="U4" s="239"/>
      <c r="V4" s="239"/>
      <c r="W4" s="239"/>
      <c r="X4" s="239"/>
      <c r="Y4" s="239"/>
      <c r="Z4" s="239"/>
      <c r="AA4" s="240"/>
      <c r="AB4" s="238"/>
      <c r="AC4" s="239"/>
      <c r="AD4" s="240"/>
    </row>
    <row r="5" spans="1:32" s="88" customFormat="1" ht="16.5" customHeight="1">
      <c r="C5" s="223" t="str">
        <f>IF(一番最初に入力して下さい!E8&lt;&gt;"",一番最初に入力して下さい!E8,"")</f>
        <v/>
      </c>
      <c r="D5" s="224"/>
      <c r="E5" s="224"/>
      <c r="F5" s="224"/>
      <c r="G5" s="224"/>
      <c r="H5" s="225"/>
      <c r="I5" s="251">
        <f>IF(一番最初に入力して下さい!E11&lt;&gt;"",一番最初に入力して下さい!E11,"")</f>
        <v>0</v>
      </c>
      <c r="J5" s="252"/>
      <c r="K5" s="252"/>
      <c r="L5" s="252"/>
      <c r="M5" s="253"/>
      <c r="N5" s="90"/>
      <c r="O5" s="251">
        <f>IF(一番最初に入力して下さい!E12&lt;&gt;"",一番最初に入力して下さい!E12,"")</f>
        <v>0</v>
      </c>
      <c r="P5" s="257"/>
      <c r="Q5" s="258"/>
      <c r="R5" s="91"/>
      <c r="S5" s="262">
        <f>IF(一番最初に入力して下さい!E13&lt;&gt;"",一番最初に入力して下さい!E13,"")</f>
        <v>0</v>
      </c>
      <c r="T5" s="263"/>
      <c r="U5" s="263"/>
      <c r="V5" s="263"/>
      <c r="W5" s="263"/>
      <c r="X5" s="263"/>
      <c r="Y5" s="265">
        <f>SUMIF(AD11:AD50,AD14,AD12:AD51)</f>
        <v>0</v>
      </c>
      <c r="Z5" s="265"/>
      <c r="AA5" s="265"/>
      <c r="AB5" s="265"/>
      <c r="AC5" s="265"/>
      <c r="AD5" s="266"/>
    </row>
    <row r="6" spans="1:32" s="88" customFormat="1" ht="16.5" customHeight="1">
      <c r="C6" s="226"/>
      <c r="D6" s="227"/>
      <c r="E6" s="227"/>
      <c r="F6" s="227"/>
      <c r="G6" s="227"/>
      <c r="H6" s="228"/>
      <c r="I6" s="254"/>
      <c r="J6" s="255"/>
      <c r="K6" s="255"/>
      <c r="L6" s="255"/>
      <c r="M6" s="256"/>
      <c r="N6" s="92"/>
      <c r="O6" s="259"/>
      <c r="P6" s="260"/>
      <c r="Q6" s="261"/>
      <c r="R6" s="93"/>
      <c r="S6" s="264"/>
      <c r="T6" s="264"/>
      <c r="U6" s="264"/>
      <c r="V6" s="264"/>
      <c r="W6" s="264"/>
      <c r="X6" s="264"/>
      <c r="Y6" s="241">
        <f>SUMIF(AD11:AD50,AD16,AD12:AD51)</f>
        <v>0</v>
      </c>
      <c r="Z6" s="241"/>
      <c r="AA6" s="241"/>
      <c r="AB6" s="241"/>
      <c r="AC6" s="241"/>
      <c r="AD6" s="242"/>
    </row>
    <row r="7" spans="1:32" s="88" customFormat="1" ht="6" customHeight="1"/>
    <row r="8" spans="1:32" ht="16.5" customHeight="1">
      <c r="B8" s="94"/>
      <c r="C8" s="95" t="s">
        <v>53</v>
      </c>
      <c r="D8" s="96"/>
      <c r="E8" s="96"/>
      <c r="F8" s="97"/>
      <c r="G8" s="95" t="s">
        <v>54</v>
      </c>
      <c r="H8" s="96"/>
      <c r="I8" s="96"/>
      <c r="J8" s="97"/>
      <c r="K8" s="95" t="s">
        <v>55</v>
      </c>
      <c r="L8" s="96"/>
      <c r="M8" s="96"/>
      <c r="N8" s="97"/>
      <c r="O8" s="95" t="s">
        <v>56</v>
      </c>
      <c r="P8" s="96"/>
      <c r="Q8" s="96"/>
      <c r="R8" s="97"/>
      <c r="S8" s="95" t="s">
        <v>128</v>
      </c>
      <c r="T8" s="96"/>
      <c r="U8" s="96"/>
      <c r="V8" s="97"/>
      <c r="W8" s="95" t="s">
        <v>129</v>
      </c>
      <c r="X8" s="96"/>
      <c r="Y8" s="96"/>
      <c r="Z8" s="98"/>
      <c r="AA8" s="95" t="s">
        <v>1610</v>
      </c>
      <c r="AB8" s="96"/>
      <c r="AC8" s="96"/>
      <c r="AD8" s="99" t="s">
        <v>110</v>
      </c>
    </row>
    <row r="9" spans="1:32" ht="16.5" customHeight="1">
      <c r="B9" s="100" t="s">
        <v>111</v>
      </c>
      <c r="C9" s="101" t="s">
        <v>112</v>
      </c>
      <c r="D9" s="101" t="s">
        <v>113</v>
      </c>
      <c r="E9" s="101" t="s">
        <v>114</v>
      </c>
      <c r="F9" s="102" t="s">
        <v>111</v>
      </c>
      <c r="G9" s="101" t="s">
        <v>112</v>
      </c>
      <c r="H9" s="101" t="s">
        <v>113</v>
      </c>
      <c r="I9" s="101" t="s">
        <v>114</v>
      </c>
      <c r="J9" s="102" t="s">
        <v>111</v>
      </c>
      <c r="K9" s="101" t="s">
        <v>112</v>
      </c>
      <c r="L9" s="101" t="s">
        <v>113</v>
      </c>
      <c r="M9" s="101" t="s">
        <v>114</v>
      </c>
      <c r="N9" s="102" t="s">
        <v>111</v>
      </c>
      <c r="O9" s="101" t="s">
        <v>112</v>
      </c>
      <c r="P9" s="101" t="s">
        <v>113</v>
      </c>
      <c r="Q9" s="101" t="s">
        <v>114</v>
      </c>
      <c r="R9" s="102" t="s">
        <v>111</v>
      </c>
      <c r="S9" s="101" t="s">
        <v>112</v>
      </c>
      <c r="T9" s="101" t="s">
        <v>113</v>
      </c>
      <c r="U9" s="101" t="s">
        <v>114</v>
      </c>
      <c r="V9" s="102" t="s">
        <v>111</v>
      </c>
      <c r="W9" s="101" t="s">
        <v>112</v>
      </c>
      <c r="X9" s="101" t="s">
        <v>113</v>
      </c>
      <c r="Y9" s="101" t="s">
        <v>114</v>
      </c>
      <c r="Z9" s="103" t="s">
        <v>111</v>
      </c>
      <c r="AA9" s="101" t="s">
        <v>112</v>
      </c>
      <c r="AB9" s="101" t="s">
        <v>113</v>
      </c>
      <c r="AC9" s="101" t="s">
        <v>114</v>
      </c>
      <c r="AD9" s="104" t="s">
        <v>115</v>
      </c>
    </row>
    <row r="10" spans="1:32" s="163" customFormat="1" ht="16.5" customHeight="1">
      <c r="B10" s="105"/>
      <c r="C10" s="164" t="s">
        <v>1134</v>
      </c>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row>
    <row r="11" spans="1:32" ht="16.5" customHeight="1">
      <c r="B11" s="165" t="s">
        <v>1135</v>
      </c>
      <c r="C11" s="166" t="s">
        <v>1136</v>
      </c>
      <c r="D11" s="108">
        <v>550</v>
      </c>
      <c r="E11" s="146"/>
      <c r="F11" s="107"/>
      <c r="G11" s="107"/>
      <c r="H11" s="108"/>
      <c r="I11" s="109"/>
      <c r="J11" s="107" t="s">
        <v>1141</v>
      </c>
      <c r="K11" s="174" t="s">
        <v>1136</v>
      </c>
      <c r="L11" s="172">
        <v>5250</v>
      </c>
      <c r="M11" s="146"/>
      <c r="N11" s="110"/>
      <c r="O11" s="107"/>
      <c r="P11" s="108"/>
      <c r="Q11" s="109"/>
      <c r="R11" s="107" t="s">
        <v>1142</v>
      </c>
      <c r="S11" s="167" t="s">
        <v>1143</v>
      </c>
      <c r="T11" s="172">
        <v>2550</v>
      </c>
      <c r="U11" s="146"/>
      <c r="V11" s="111" t="s">
        <v>1150</v>
      </c>
      <c r="W11" s="167" t="s">
        <v>1790</v>
      </c>
      <c r="X11" s="108">
        <v>50</v>
      </c>
      <c r="Y11" s="146"/>
      <c r="Z11" s="111"/>
      <c r="AA11" s="107"/>
      <c r="AB11" s="108"/>
      <c r="AC11" s="109"/>
      <c r="AD11" s="112" t="s">
        <v>171</v>
      </c>
    </row>
    <row r="12" spans="1:32" ht="16.5" customHeight="1">
      <c r="B12" s="157" t="s">
        <v>1137</v>
      </c>
      <c r="C12" s="168" t="s">
        <v>1138</v>
      </c>
      <c r="D12" s="114">
        <v>1400</v>
      </c>
      <c r="E12" s="147"/>
      <c r="F12" s="116"/>
      <c r="G12" s="111"/>
      <c r="H12" s="114"/>
      <c r="I12" s="115"/>
      <c r="J12" s="116"/>
      <c r="K12" s="116"/>
      <c r="L12" s="119"/>
      <c r="M12" s="115"/>
      <c r="N12" s="116"/>
      <c r="O12" s="111"/>
      <c r="P12" s="114"/>
      <c r="Q12" s="115"/>
      <c r="R12" s="116" t="s">
        <v>1144</v>
      </c>
      <c r="S12" s="169" t="s">
        <v>1145</v>
      </c>
      <c r="T12" s="173">
        <v>1450</v>
      </c>
      <c r="U12" s="147"/>
      <c r="V12" s="111" t="s">
        <v>1151</v>
      </c>
      <c r="W12" s="181" t="s">
        <v>1791</v>
      </c>
      <c r="X12" s="114">
        <v>100</v>
      </c>
      <c r="Y12" s="147"/>
      <c r="Z12" s="111"/>
      <c r="AA12" s="111"/>
      <c r="AB12" s="114"/>
      <c r="AC12" s="115"/>
      <c r="AD12" s="117">
        <f>SUMIF(C9:Y9,D9,C20:Y20)</f>
        <v>17650</v>
      </c>
    </row>
    <row r="13" spans="1:32" ht="16.5" customHeight="1">
      <c r="B13" s="148" t="s">
        <v>1139</v>
      </c>
      <c r="C13" s="168" t="s">
        <v>1140</v>
      </c>
      <c r="D13" s="119">
        <v>600</v>
      </c>
      <c r="E13" s="147"/>
      <c r="F13" s="120"/>
      <c r="G13" s="111"/>
      <c r="H13" s="119"/>
      <c r="I13" s="115"/>
      <c r="J13" s="120"/>
      <c r="K13" s="111"/>
      <c r="L13" s="119"/>
      <c r="M13" s="115"/>
      <c r="N13" s="120"/>
      <c r="O13" s="111"/>
      <c r="P13" s="119"/>
      <c r="Q13" s="115"/>
      <c r="R13" s="116" t="s">
        <v>1146</v>
      </c>
      <c r="S13" s="169" t="s">
        <v>1147</v>
      </c>
      <c r="T13" s="173">
        <v>2250</v>
      </c>
      <c r="U13" s="147"/>
      <c r="V13" s="120" t="s">
        <v>1152</v>
      </c>
      <c r="W13" s="169" t="s">
        <v>1792</v>
      </c>
      <c r="X13" s="119">
        <v>50</v>
      </c>
      <c r="Y13" s="147"/>
      <c r="Z13" s="120"/>
      <c r="AA13" s="111"/>
      <c r="AB13" s="119"/>
      <c r="AC13" s="115"/>
      <c r="AD13" s="117"/>
    </row>
    <row r="14" spans="1:32" ht="16.5" customHeight="1">
      <c r="B14" s="113" t="s">
        <v>119</v>
      </c>
      <c r="C14" s="116"/>
      <c r="D14" s="119"/>
      <c r="E14" s="115"/>
      <c r="F14" s="120"/>
      <c r="G14" s="116"/>
      <c r="H14" s="119"/>
      <c r="I14" s="115"/>
      <c r="J14" s="120"/>
      <c r="K14" s="116"/>
      <c r="L14" s="119"/>
      <c r="M14" s="115"/>
      <c r="N14" s="120"/>
      <c r="O14" s="116"/>
      <c r="P14" s="119"/>
      <c r="Q14" s="115"/>
      <c r="R14" s="116" t="s">
        <v>1148</v>
      </c>
      <c r="S14" s="181" t="s">
        <v>1149</v>
      </c>
      <c r="T14" s="173">
        <v>2950</v>
      </c>
      <c r="U14" s="147"/>
      <c r="V14" s="120" t="s">
        <v>1153</v>
      </c>
      <c r="W14" s="169" t="s">
        <v>1803</v>
      </c>
      <c r="X14" s="119">
        <v>100</v>
      </c>
      <c r="Y14" s="147"/>
      <c r="Z14" s="120"/>
      <c r="AA14" s="116"/>
      <c r="AB14" s="119"/>
      <c r="AC14" s="115"/>
      <c r="AD14" s="117" t="s">
        <v>173</v>
      </c>
    </row>
    <row r="15" spans="1:32" ht="16.5" customHeight="1">
      <c r="B15" s="121"/>
      <c r="C15" s="116"/>
      <c r="D15" s="119"/>
      <c r="E15" s="115"/>
      <c r="F15" s="120"/>
      <c r="G15" s="116"/>
      <c r="H15" s="119"/>
      <c r="I15" s="115"/>
      <c r="J15" s="120"/>
      <c r="K15" s="116"/>
      <c r="L15" s="119"/>
      <c r="M15" s="115"/>
      <c r="N15" s="120"/>
      <c r="O15" s="116"/>
      <c r="P15" s="119"/>
      <c r="Q15" s="115"/>
      <c r="R15" s="116"/>
      <c r="S15" s="116"/>
      <c r="T15" s="119"/>
      <c r="U15" s="115"/>
      <c r="V15" s="120" t="s">
        <v>1154</v>
      </c>
      <c r="W15" s="181" t="s">
        <v>1804</v>
      </c>
      <c r="X15" s="119">
        <v>100</v>
      </c>
      <c r="Y15" s="147"/>
      <c r="Z15" s="120"/>
      <c r="AA15" s="116"/>
      <c r="AB15" s="119"/>
      <c r="AC15" s="115"/>
      <c r="AD15" s="154">
        <f>SUMIF(C9:Y9,E9,C20:Y20)</f>
        <v>0</v>
      </c>
    </row>
    <row r="16" spans="1:32" ht="16.5" customHeight="1">
      <c r="B16" s="113"/>
      <c r="C16" s="116"/>
      <c r="D16" s="119"/>
      <c r="E16" s="115"/>
      <c r="F16" s="120"/>
      <c r="G16" s="116"/>
      <c r="H16" s="119"/>
      <c r="I16" s="115"/>
      <c r="J16" s="116"/>
      <c r="K16" s="116"/>
      <c r="L16" s="119"/>
      <c r="M16" s="115"/>
      <c r="N16" s="120"/>
      <c r="O16" s="116"/>
      <c r="P16" s="119"/>
      <c r="Q16" s="115"/>
      <c r="R16" s="122"/>
      <c r="S16" s="116"/>
      <c r="T16" s="119"/>
      <c r="U16" s="115"/>
      <c r="V16" s="116" t="s">
        <v>1155</v>
      </c>
      <c r="W16" s="169" t="s">
        <v>1805</v>
      </c>
      <c r="X16" s="119">
        <v>100</v>
      </c>
      <c r="Y16" s="147"/>
      <c r="Z16" s="116"/>
      <c r="AA16" s="116"/>
      <c r="AB16" s="119"/>
      <c r="AC16" s="115"/>
      <c r="AD16" s="123"/>
      <c r="AF16" s="124"/>
    </row>
    <row r="17" spans="2:32" ht="16.5" customHeight="1">
      <c r="B17" s="113"/>
      <c r="C17" s="116"/>
      <c r="D17" s="119"/>
      <c r="E17" s="115"/>
      <c r="F17" s="120"/>
      <c r="G17" s="116"/>
      <c r="H17" s="119"/>
      <c r="I17" s="115"/>
      <c r="J17" s="120"/>
      <c r="K17" s="116"/>
      <c r="L17" s="119"/>
      <c r="M17" s="115"/>
      <c r="N17" s="116"/>
      <c r="O17" s="116"/>
      <c r="P17" s="119"/>
      <c r="Q17" s="115"/>
      <c r="R17" s="116"/>
      <c r="S17" s="116"/>
      <c r="T17" s="119"/>
      <c r="U17" s="115"/>
      <c r="V17" s="120" t="s">
        <v>1156</v>
      </c>
      <c r="W17" s="181" t="s">
        <v>1806</v>
      </c>
      <c r="X17" s="119">
        <v>100</v>
      </c>
      <c r="Y17" s="147"/>
      <c r="Z17" s="120"/>
      <c r="AA17" s="116"/>
      <c r="AB17" s="119"/>
      <c r="AC17" s="115"/>
      <c r="AD17" s="117"/>
      <c r="AF17" s="125"/>
    </row>
    <row r="18" spans="2:32" ht="16.5" customHeight="1">
      <c r="B18" s="113"/>
      <c r="C18" s="116"/>
      <c r="D18" s="119"/>
      <c r="E18" s="115"/>
      <c r="F18" s="120"/>
      <c r="G18" s="116"/>
      <c r="H18" s="119"/>
      <c r="I18" s="115"/>
      <c r="J18" s="116"/>
      <c r="K18" s="116"/>
      <c r="L18" s="119"/>
      <c r="M18" s="115"/>
      <c r="N18" s="116"/>
      <c r="O18" s="116"/>
      <c r="P18" s="119"/>
      <c r="Q18" s="115"/>
      <c r="R18" s="116"/>
      <c r="S18" s="116"/>
      <c r="T18" s="119"/>
      <c r="U18" s="115"/>
      <c r="V18" s="116" t="s">
        <v>1157</v>
      </c>
      <c r="W18" s="169" t="s">
        <v>1816</v>
      </c>
      <c r="X18" s="119">
        <v>50</v>
      </c>
      <c r="Y18" s="147"/>
      <c r="Z18" s="116"/>
      <c r="AA18" s="116"/>
      <c r="AB18" s="119"/>
      <c r="AC18" s="115"/>
      <c r="AD18" s="117"/>
      <c r="AF18" s="126"/>
    </row>
    <row r="19" spans="2:32" ht="16.5" customHeight="1">
      <c r="B19" s="118"/>
      <c r="C19" s="120"/>
      <c r="D19" s="127"/>
      <c r="E19" s="115"/>
      <c r="F19" s="120"/>
      <c r="G19" s="120"/>
      <c r="H19" s="127"/>
      <c r="I19" s="115"/>
      <c r="J19" s="120"/>
      <c r="K19" s="120"/>
      <c r="L19" s="127"/>
      <c r="M19" s="115"/>
      <c r="N19" s="120"/>
      <c r="O19" s="120"/>
      <c r="P19" s="127"/>
      <c r="Q19" s="115"/>
      <c r="R19" s="120"/>
      <c r="S19" s="120"/>
      <c r="T19" s="127"/>
      <c r="U19" s="115"/>
      <c r="V19" s="120"/>
      <c r="W19" s="120"/>
      <c r="X19" s="127"/>
      <c r="Y19" s="115"/>
      <c r="Z19" s="120"/>
      <c r="AA19" s="120"/>
      <c r="AB19" s="127"/>
      <c r="AC19" s="115"/>
      <c r="AD19" s="117"/>
      <c r="AF19" s="126"/>
    </row>
    <row r="20" spans="2:32" ht="16.5" customHeight="1">
      <c r="B20" s="118"/>
      <c r="C20" s="120" t="s">
        <v>59</v>
      </c>
      <c r="D20" s="127">
        <f>SUM(D11:D19)</f>
        <v>2550</v>
      </c>
      <c r="E20" s="149">
        <f>SUM(E11:E19)</f>
        <v>0</v>
      </c>
      <c r="F20" s="120"/>
      <c r="G20" s="120"/>
      <c r="H20" s="127">
        <f>SUM(H11:H19)</f>
        <v>0</v>
      </c>
      <c r="I20" s="149">
        <f>SUM(I11:I19)</f>
        <v>0</v>
      </c>
      <c r="J20" s="120"/>
      <c r="K20" s="120"/>
      <c r="L20" s="127">
        <f>SUM(L11:L19)</f>
        <v>5250</v>
      </c>
      <c r="M20" s="149">
        <f>SUM(M11:M19)</f>
        <v>0</v>
      </c>
      <c r="N20" s="120"/>
      <c r="O20" s="120"/>
      <c r="P20" s="127">
        <f>SUM(P11:P19)</f>
        <v>0</v>
      </c>
      <c r="Q20" s="149">
        <f>SUM(Q11:Q19)</f>
        <v>0</v>
      </c>
      <c r="R20" s="120"/>
      <c r="S20" s="120"/>
      <c r="T20" s="127">
        <f>SUM(T11:T19)</f>
        <v>9200</v>
      </c>
      <c r="U20" s="149">
        <f>SUM(U11:U19)</f>
        <v>0</v>
      </c>
      <c r="V20" s="120"/>
      <c r="W20" s="120"/>
      <c r="X20" s="127">
        <f>SUM(X11:X19)</f>
        <v>650</v>
      </c>
      <c r="Y20" s="149">
        <f>SUM(Y11:Y19)</f>
        <v>0</v>
      </c>
      <c r="Z20" s="120"/>
      <c r="AA20" s="120"/>
      <c r="AB20" s="127">
        <f>SUM(AB11:AB19)</f>
        <v>0</v>
      </c>
      <c r="AC20" s="149">
        <f>SUM(AC11:AC19)</f>
        <v>0</v>
      </c>
      <c r="AD20" s="117"/>
      <c r="AF20" s="126"/>
    </row>
    <row r="21" spans="2:32" s="163" customFormat="1" ht="16.5" customHeight="1">
      <c r="B21" s="176"/>
      <c r="C21" s="177" t="s">
        <v>1158</v>
      </c>
      <c r="D21" s="153"/>
      <c r="E21" s="153"/>
      <c r="F21" s="178"/>
      <c r="G21" s="178"/>
      <c r="H21" s="153"/>
      <c r="I21" s="153"/>
      <c r="J21" s="178"/>
      <c r="K21" s="178"/>
      <c r="L21" s="153"/>
      <c r="M21" s="153"/>
      <c r="N21" s="178"/>
      <c r="O21" s="178"/>
      <c r="P21" s="153"/>
      <c r="Q21" s="153"/>
      <c r="R21" s="178"/>
      <c r="S21" s="178"/>
      <c r="T21" s="153"/>
      <c r="U21" s="153"/>
      <c r="V21" s="178"/>
      <c r="W21" s="178"/>
      <c r="X21" s="153"/>
      <c r="Y21" s="153"/>
      <c r="Z21" s="178"/>
      <c r="AA21" s="178"/>
      <c r="AB21" s="153"/>
      <c r="AC21" s="153"/>
      <c r="AD21" s="179"/>
      <c r="AF21" s="126"/>
    </row>
    <row r="22" spans="2:32" ht="16.5" customHeight="1">
      <c r="B22" s="148" t="s">
        <v>1159</v>
      </c>
      <c r="C22" s="166" t="s">
        <v>1160</v>
      </c>
      <c r="D22" s="108">
        <v>1000</v>
      </c>
      <c r="E22" s="156"/>
      <c r="F22" s="150" t="s">
        <v>1171</v>
      </c>
      <c r="G22" s="167" t="s">
        <v>1172</v>
      </c>
      <c r="H22" s="172">
        <v>1100</v>
      </c>
      <c r="I22" s="156"/>
      <c r="J22" s="150" t="s">
        <v>1180</v>
      </c>
      <c r="K22" s="167" t="s">
        <v>1162</v>
      </c>
      <c r="L22" s="172">
        <v>1600</v>
      </c>
      <c r="M22" s="156"/>
      <c r="N22" s="150"/>
      <c r="O22" s="150"/>
      <c r="P22" s="151"/>
      <c r="Q22" s="152"/>
      <c r="R22" s="150" t="s">
        <v>1190</v>
      </c>
      <c r="S22" s="167" t="s">
        <v>1191</v>
      </c>
      <c r="T22" s="172">
        <v>4900</v>
      </c>
      <c r="U22" s="156"/>
      <c r="V22" s="150" t="s">
        <v>1212</v>
      </c>
      <c r="W22" s="167" t="s">
        <v>1793</v>
      </c>
      <c r="X22" s="151">
        <v>250</v>
      </c>
      <c r="Y22" s="156"/>
      <c r="Z22" s="150" t="s">
        <v>1226</v>
      </c>
      <c r="AA22" s="167" t="s">
        <v>1822</v>
      </c>
      <c r="AB22" s="151">
        <v>500</v>
      </c>
      <c r="AC22" s="156"/>
      <c r="AD22" s="117" t="s">
        <v>170</v>
      </c>
      <c r="AF22" s="126"/>
    </row>
    <row r="23" spans="2:32" ht="16.5" customHeight="1">
      <c r="B23" s="148" t="s">
        <v>1161</v>
      </c>
      <c r="C23" s="168" t="s">
        <v>1162</v>
      </c>
      <c r="D23" s="173">
        <v>1350</v>
      </c>
      <c r="E23" s="147"/>
      <c r="F23" s="120" t="s">
        <v>1173</v>
      </c>
      <c r="G23" s="169" t="s">
        <v>1174</v>
      </c>
      <c r="H23" s="173">
        <v>1400</v>
      </c>
      <c r="I23" s="147"/>
      <c r="J23" s="120" t="s">
        <v>1181</v>
      </c>
      <c r="K23" s="169" t="s">
        <v>1182</v>
      </c>
      <c r="L23" s="173">
        <v>1750</v>
      </c>
      <c r="M23" s="147"/>
      <c r="N23" s="120"/>
      <c r="O23" s="120"/>
      <c r="P23" s="127"/>
      <c r="Q23" s="115"/>
      <c r="R23" s="120" t="s">
        <v>1192</v>
      </c>
      <c r="S23" s="169" t="s">
        <v>1193</v>
      </c>
      <c r="T23" s="173">
        <v>4750</v>
      </c>
      <c r="U23" s="147"/>
      <c r="V23" s="120" t="s">
        <v>1213</v>
      </c>
      <c r="W23" s="169" t="s">
        <v>1794</v>
      </c>
      <c r="X23" s="127">
        <v>300</v>
      </c>
      <c r="Y23" s="147"/>
      <c r="Z23" s="120" t="s">
        <v>1227</v>
      </c>
      <c r="AA23" s="169" t="s">
        <v>1823</v>
      </c>
      <c r="AB23" s="127">
        <v>500</v>
      </c>
      <c r="AC23" s="147"/>
      <c r="AD23" s="117">
        <f>SUMIF(C9:Y9,D9,C37:Y37)</f>
        <v>60100</v>
      </c>
      <c r="AF23" s="126"/>
    </row>
    <row r="24" spans="2:32" ht="16.5" customHeight="1">
      <c r="B24" s="148" t="s">
        <v>1163</v>
      </c>
      <c r="C24" s="188" t="s">
        <v>1164</v>
      </c>
      <c r="D24" s="173">
        <v>2150</v>
      </c>
      <c r="E24" s="147"/>
      <c r="F24" s="120" t="s">
        <v>1175</v>
      </c>
      <c r="G24" s="169" t="s">
        <v>1170</v>
      </c>
      <c r="H24" s="173">
        <v>1600</v>
      </c>
      <c r="I24" s="147"/>
      <c r="J24" s="120" t="s">
        <v>1183</v>
      </c>
      <c r="K24" s="169" t="s">
        <v>1174</v>
      </c>
      <c r="L24" s="173">
        <v>2100</v>
      </c>
      <c r="M24" s="147"/>
      <c r="N24" s="120"/>
      <c r="O24" s="120"/>
      <c r="P24" s="127"/>
      <c r="Q24" s="115"/>
      <c r="R24" s="120" t="s">
        <v>1194</v>
      </c>
      <c r="S24" s="169" t="s">
        <v>1195</v>
      </c>
      <c r="T24" s="173">
        <v>2950</v>
      </c>
      <c r="U24" s="147"/>
      <c r="V24" s="120" t="s">
        <v>1214</v>
      </c>
      <c r="W24" s="181" t="s">
        <v>1795</v>
      </c>
      <c r="X24" s="127">
        <v>50</v>
      </c>
      <c r="Y24" s="147"/>
      <c r="Z24" s="120" t="s">
        <v>1228</v>
      </c>
      <c r="AA24" s="169" t="s">
        <v>1824</v>
      </c>
      <c r="AB24" s="127">
        <v>500</v>
      </c>
      <c r="AC24" s="147"/>
      <c r="AD24" s="117"/>
      <c r="AF24" s="126"/>
    </row>
    <row r="25" spans="2:32" ht="16.5" customHeight="1">
      <c r="B25" s="148" t="s">
        <v>1165</v>
      </c>
      <c r="C25" s="168" t="s">
        <v>1166</v>
      </c>
      <c r="D25" s="119">
        <v>900</v>
      </c>
      <c r="E25" s="147"/>
      <c r="F25" s="120" t="s">
        <v>1176</v>
      </c>
      <c r="G25" s="169" t="s">
        <v>1177</v>
      </c>
      <c r="H25" s="173">
        <v>1150</v>
      </c>
      <c r="I25" s="147"/>
      <c r="J25" s="120" t="s">
        <v>1184</v>
      </c>
      <c r="K25" s="169" t="s">
        <v>1185</v>
      </c>
      <c r="L25" s="173">
        <v>1850</v>
      </c>
      <c r="M25" s="147"/>
      <c r="N25" s="120"/>
      <c r="O25" s="120"/>
      <c r="P25" s="127"/>
      <c r="Q25" s="115"/>
      <c r="R25" s="120" t="s">
        <v>1196</v>
      </c>
      <c r="S25" s="169" t="s">
        <v>1197</v>
      </c>
      <c r="T25" s="173">
        <v>3100</v>
      </c>
      <c r="U25" s="147"/>
      <c r="V25" s="120" t="s">
        <v>1215</v>
      </c>
      <c r="W25" s="169" t="s">
        <v>1796</v>
      </c>
      <c r="X25" s="127">
        <v>150</v>
      </c>
      <c r="Y25" s="147"/>
      <c r="Z25" s="120" t="s">
        <v>1229</v>
      </c>
      <c r="AA25" s="169" t="s">
        <v>1825</v>
      </c>
      <c r="AB25" s="127">
        <v>500</v>
      </c>
      <c r="AC25" s="147"/>
      <c r="AD25" s="117" t="s">
        <v>172</v>
      </c>
      <c r="AF25" s="126"/>
    </row>
    <row r="26" spans="2:32" ht="16.5" customHeight="1">
      <c r="B26" s="148" t="s">
        <v>1167</v>
      </c>
      <c r="C26" s="188" t="s">
        <v>1168</v>
      </c>
      <c r="D26" s="119">
        <v>2700</v>
      </c>
      <c r="E26" s="147"/>
      <c r="F26" s="120" t="s">
        <v>1178</v>
      </c>
      <c r="G26" s="169" t="s">
        <v>1160</v>
      </c>
      <c r="H26" s="173">
        <v>450</v>
      </c>
      <c r="I26" s="147"/>
      <c r="J26" s="120" t="s">
        <v>1186</v>
      </c>
      <c r="K26" s="169" t="s">
        <v>1187</v>
      </c>
      <c r="L26" s="173">
        <v>3150</v>
      </c>
      <c r="M26" s="147"/>
      <c r="N26" s="120"/>
      <c r="O26" s="120"/>
      <c r="P26" s="127"/>
      <c r="Q26" s="115"/>
      <c r="R26" s="120" t="s">
        <v>1198</v>
      </c>
      <c r="S26" s="169" t="s">
        <v>1199</v>
      </c>
      <c r="T26" s="173">
        <v>1900</v>
      </c>
      <c r="U26" s="147"/>
      <c r="V26" s="120" t="s">
        <v>1216</v>
      </c>
      <c r="W26" s="181" t="s">
        <v>1797</v>
      </c>
      <c r="X26" s="127">
        <v>200</v>
      </c>
      <c r="Y26" s="147"/>
      <c r="Z26" s="120"/>
      <c r="AA26" s="120"/>
      <c r="AB26" s="127"/>
      <c r="AC26" s="115"/>
      <c r="AD26" s="154">
        <f>SUMIF(C9:Y9,E9,C37:Y37)</f>
        <v>0</v>
      </c>
      <c r="AF26" s="126"/>
    </row>
    <row r="27" spans="2:32" ht="16.5" customHeight="1">
      <c r="B27" s="148" t="s">
        <v>1169</v>
      </c>
      <c r="C27" s="168" t="s">
        <v>1170</v>
      </c>
      <c r="D27" s="119">
        <v>1850</v>
      </c>
      <c r="E27" s="147"/>
      <c r="F27" s="120" t="s">
        <v>1179</v>
      </c>
      <c r="G27" s="169" t="s">
        <v>1162</v>
      </c>
      <c r="H27" s="173">
        <v>200</v>
      </c>
      <c r="I27" s="147"/>
      <c r="J27" s="120" t="s">
        <v>1188</v>
      </c>
      <c r="K27" s="169" t="s">
        <v>1189</v>
      </c>
      <c r="L27" s="173">
        <v>1750</v>
      </c>
      <c r="M27" s="147"/>
      <c r="N27" s="120"/>
      <c r="O27" s="120"/>
      <c r="P27" s="127"/>
      <c r="Q27" s="115"/>
      <c r="R27" s="120" t="s">
        <v>1200</v>
      </c>
      <c r="S27" s="169" t="s">
        <v>1201</v>
      </c>
      <c r="T27" s="173">
        <v>1150</v>
      </c>
      <c r="U27" s="147"/>
      <c r="V27" s="120" t="s">
        <v>1217</v>
      </c>
      <c r="W27" s="169" t="s">
        <v>1798</v>
      </c>
      <c r="X27" s="127">
        <v>350</v>
      </c>
      <c r="Y27" s="147"/>
      <c r="Z27" s="120"/>
      <c r="AA27" s="120"/>
      <c r="AB27" s="127"/>
      <c r="AC27" s="115"/>
      <c r="AD27" s="155" t="s">
        <v>1611</v>
      </c>
    </row>
    <row r="28" spans="2:32" ht="16.5" customHeight="1">
      <c r="B28" s="118"/>
      <c r="C28" s="120"/>
      <c r="D28" s="127"/>
      <c r="E28" s="115"/>
      <c r="F28" s="120"/>
      <c r="G28" s="120"/>
      <c r="H28" s="127"/>
      <c r="I28" s="115"/>
      <c r="J28" s="120"/>
      <c r="K28" s="120"/>
      <c r="L28" s="127"/>
      <c r="M28" s="115"/>
      <c r="N28" s="120"/>
      <c r="O28" s="120"/>
      <c r="P28" s="127"/>
      <c r="Q28" s="115"/>
      <c r="R28" s="120" t="s">
        <v>1202</v>
      </c>
      <c r="S28" s="169" t="s">
        <v>1203</v>
      </c>
      <c r="T28" s="119">
        <v>600</v>
      </c>
      <c r="U28" s="147"/>
      <c r="V28" s="120" t="s">
        <v>1218</v>
      </c>
      <c r="W28" s="181" t="s">
        <v>1807</v>
      </c>
      <c r="X28" s="127">
        <v>250</v>
      </c>
      <c r="Y28" s="147"/>
      <c r="Z28" s="120"/>
      <c r="AA28" s="120"/>
      <c r="AB28" s="127"/>
      <c r="AC28" s="115"/>
      <c r="AD28" s="154">
        <f>AC37</f>
        <v>0</v>
      </c>
    </row>
    <row r="29" spans="2:32" ht="16.5" customHeight="1">
      <c r="B29" s="128"/>
      <c r="C29" s="120"/>
      <c r="D29" s="127"/>
      <c r="E29" s="115"/>
      <c r="F29" s="120"/>
      <c r="G29" s="120"/>
      <c r="H29" s="127"/>
      <c r="I29" s="115"/>
      <c r="J29" s="120"/>
      <c r="K29" s="120"/>
      <c r="L29" s="127"/>
      <c r="M29" s="115"/>
      <c r="N29" s="120"/>
      <c r="O29" s="120"/>
      <c r="P29" s="127"/>
      <c r="Q29" s="115"/>
      <c r="R29" s="120" t="s">
        <v>1204</v>
      </c>
      <c r="S29" s="169" t="s">
        <v>1205</v>
      </c>
      <c r="T29" s="173">
        <v>2350</v>
      </c>
      <c r="U29" s="147"/>
      <c r="V29" s="120" t="s">
        <v>1219</v>
      </c>
      <c r="W29" s="169" t="s">
        <v>1808</v>
      </c>
      <c r="X29" s="127">
        <v>100</v>
      </c>
      <c r="Y29" s="147"/>
      <c r="Z29" s="120"/>
      <c r="AA29" s="120"/>
      <c r="AB29" s="127"/>
      <c r="AC29" s="115"/>
      <c r="AD29" s="117"/>
    </row>
    <row r="30" spans="2:32" ht="16.5" customHeight="1">
      <c r="B30" s="105"/>
      <c r="C30" s="120"/>
      <c r="D30" s="127"/>
      <c r="E30" s="115"/>
      <c r="F30" s="120"/>
      <c r="G30" s="120"/>
      <c r="H30" s="127"/>
      <c r="I30" s="115"/>
      <c r="J30" s="120"/>
      <c r="K30" s="120"/>
      <c r="L30" s="127"/>
      <c r="M30" s="115"/>
      <c r="N30" s="120"/>
      <c r="O30" s="120"/>
      <c r="P30" s="127"/>
      <c r="Q30" s="115"/>
      <c r="R30" s="120" t="s">
        <v>1206</v>
      </c>
      <c r="S30" s="169" t="s">
        <v>1207</v>
      </c>
      <c r="T30" s="173">
        <v>3350</v>
      </c>
      <c r="U30" s="147"/>
      <c r="V30" s="120" t="s">
        <v>1220</v>
      </c>
      <c r="W30" s="181" t="s">
        <v>1809</v>
      </c>
      <c r="X30" s="127">
        <v>150</v>
      </c>
      <c r="Y30" s="147"/>
      <c r="Z30" s="120"/>
      <c r="AA30" s="120"/>
      <c r="AB30" s="127"/>
      <c r="AC30" s="115"/>
      <c r="AD30" s="117"/>
    </row>
    <row r="31" spans="2:32" ht="16.5" customHeight="1">
      <c r="B31" s="106" t="s">
        <v>116</v>
      </c>
      <c r="C31" s="120"/>
      <c r="D31" s="127"/>
      <c r="E31" s="115"/>
      <c r="F31" s="120"/>
      <c r="G31" s="120"/>
      <c r="H31" s="127"/>
      <c r="I31" s="115"/>
      <c r="J31" s="120"/>
      <c r="K31" s="120"/>
      <c r="L31" s="127"/>
      <c r="M31" s="115"/>
      <c r="N31" s="120"/>
      <c r="O31" s="120"/>
      <c r="P31" s="127"/>
      <c r="Q31" s="115"/>
      <c r="R31" s="120" t="s">
        <v>1208</v>
      </c>
      <c r="S31" s="169" t="s">
        <v>1209</v>
      </c>
      <c r="T31" s="173">
        <v>2700</v>
      </c>
      <c r="U31" s="147"/>
      <c r="V31" s="120" t="s">
        <v>1221</v>
      </c>
      <c r="W31" s="169" t="s">
        <v>1821</v>
      </c>
      <c r="X31" s="127">
        <v>250</v>
      </c>
      <c r="Y31" s="147"/>
      <c r="Z31" s="120"/>
      <c r="AA31" s="120"/>
      <c r="AB31" s="127"/>
      <c r="AC31" s="115"/>
      <c r="AD31" s="117"/>
      <c r="AF31" s="129"/>
    </row>
    <row r="32" spans="2:32" ht="16.5" customHeight="1">
      <c r="B32" s="113"/>
      <c r="C32" s="120"/>
      <c r="D32" s="127"/>
      <c r="E32" s="115"/>
      <c r="F32" s="120"/>
      <c r="G32" s="120"/>
      <c r="H32" s="127"/>
      <c r="I32" s="115"/>
      <c r="J32" s="120"/>
      <c r="K32" s="120"/>
      <c r="L32" s="127"/>
      <c r="M32" s="115"/>
      <c r="N32" s="120"/>
      <c r="O32" s="120"/>
      <c r="P32" s="127"/>
      <c r="Q32" s="115"/>
      <c r="R32" s="120" t="s">
        <v>1210</v>
      </c>
      <c r="S32" s="169" t="s">
        <v>1211</v>
      </c>
      <c r="T32" s="119">
        <v>1500</v>
      </c>
      <c r="U32" s="147"/>
      <c r="V32" s="120" t="s">
        <v>1222</v>
      </c>
      <c r="W32" s="169" t="s">
        <v>1817</v>
      </c>
      <c r="X32" s="127">
        <v>250</v>
      </c>
      <c r="Y32" s="147"/>
      <c r="Z32" s="120"/>
      <c r="AA32" s="120"/>
      <c r="AB32" s="127"/>
      <c r="AC32" s="115"/>
      <c r="AD32" s="117"/>
    </row>
    <row r="33" spans="2:35" ht="16.5" customHeight="1">
      <c r="B33" s="113"/>
      <c r="C33" s="120"/>
      <c r="D33" s="127"/>
      <c r="E33" s="115"/>
      <c r="F33" s="120"/>
      <c r="G33" s="120"/>
      <c r="H33" s="127"/>
      <c r="I33" s="115"/>
      <c r="J33" s="120"/>
      <c r="K33" s="120"/>
      <c r="L33" s="127"/>
      <c r="M33" s="115"/>
      <c r="N33" s="120"/>
      <c r="O33" s="120"/>
      <c r="P33" s="127"/>
      <c r="Q33" s="115"/>
      <c r="R33" s="120"/>
      <c r="S33" s="120"/>
      <c r="T33" s="127"/>
      <c r="U33" s="115"/>
      <c r="V33" s="120" t="s">
        <v>1223</v>
      </c>
      <c r="W33" s="181" t="s">
        <v>1818</v>
      </c>
      <c r="X33" s="127">
        <v>150</v>
      </c>
      <c r="Y33" s="147"/>
      <c r="Z33" s="120"/>
      <c r="AA33" s="120"/>
      <c r="AB33" s="127"/>
      <c r="AC33" s="115"/>
      <c r="AD33" s="117"/>
    </row>
    <row r="34" spans="2:35" ht="16.5" customHeight="1">
      <c r="B34" s="113"/>
      <c r="C34" s="120"/>
      <c r="D34" s="127"/>
      <c r="E34" s="115"/>
      <c r="F34" s="120"/>
      <c r="G34" s="120"/>
      <c r="H34" s="127"/>
      <c r="I34" s="115"/>
      <c r="J34" s="120"/>
      <c r="K34" s="120"/>
      <c r="L34" s="127"/>
      <c r="M34" s="115"/>
      <c r="N34" s="120"/>
      <c r="O34" s="120"/>
      <c r="P34" s="127"/>
      <c r="Q34" s="115"/>
      <c r="R34" s="120"/>
      <c r="S34" s="120"/>
      <c r="T34" s="127"/>
      <c r="U34" s="115"/>
      <c r="V34" s="120" t="s">
        <v>1224</v>
      </c>
      <c r="W34" s="169" t="s">
        <v>1819</v>
      </c>
      <c r="X34" s="127">
        <v>250</v>
      </c>
      <c r="Y34" s="147"/>
      <c r="Z34" s="120"/>
      <c r="AA34" s="120"/>
      <c r="AB34" s="127"/>
      <c r="AC34" s="115"/>
      <c r="AD34" s="117"/>
    </row>
    <row r="35" spans="2:35" ht="16.5" customHeight="1">
      <c r="B35" s="113"/>
      <c r="C35" s="120"/>
      <c r="D35" s="127"/>
      <c r="E35" s="115"/>
      <c r="F35" s="120"/>
      <c r="G35" s="120"/>
      <c r="H35" s="127"/>
      <c r="I35" s="115"/>
      <c r="J35" s="120"/>
      <c r="K35" s="120"/>
      <c r="L35" s="127"/>
      <c r="M35" s="115"/>
      <c r="N35" s="120"/>
      <c r="O35" s="120"/>
      <c r="P35" s="127"/>
      <c r="Q35" s="115"/>
      <c r="R35" s="120"/>
      <c r="S35" s="120"/>
      <c r="T35" s="127"/>
      <c r="U35" s="115"/>
      <c r="V35" s="120" t="s">
        <v>1225</v>
      </c>
      <c r="W35" s="169" t="s">
        <v>1820</v>
      </c>
      <c r="X35" s="127">
        <v>100</v>
      </c>
      <c r="Y35" s="147"/>
      <c r="Z35" s="120"/>
      <c r="AA35" s="120"/>
      <c r="AB35" s="127"/>
      <c r="AC35" s="115"/>
      <c r="AD35" s="117"/>
    </row>
    <row r="36" spans="2:35" ht="16.5" customHeight="1">
      <c r="B36" s="118"/>
      <c r="C36" s="120"/>
      <c r="D36" s="127"/>
      <c r="E36" s="115"/>
      <c r="F36" s="120"/>
      <c r="G36" s="120"/>
      <c r="H36" s="127"/>
      <c r="I36" s="115"/>
      <c r="J36" s="120"/>
      <c r="K36" s="120"/>
      <c r="L36" s="127"/>
      <c r="M36" s="115"/>
      <c r="N36" s="120"/>
      <c r="O36" s="120"/>
      <c r="P36" s="127"/>
      <c r="Q36" s="115"/>
      <c r="R36" s="120"/>
      <c r="S36" s="120"/>
      <c r="T36" s="127"/>
      <c r="U36" s="115"/>
      <c r="V36" s="120"/>
      <c r="W36" s="120"/>
      <c r="X36" s="127"/>
      <c r="Y36" s="115"/>
      <c r="Z36" s="120"/>
      <c r="AA36" s="120"/>
      <c r="AB36" s="127"/>
      <c r="AC36" s="115"/>
      <c r="AD36" s="117"/>
    </row>
    <row r="37" spans="2:35" ht="16.5" customHeight="1">
      <c r="B37" s="118"/>
      <c r="C37" s="120" t="s">
        <v>59</v>
      </c>
      <c r="D37" s="127">
        <f>SUM(D22:D36)</f>
        <v>9950</v>
      </c>
      <c r="E37" s="149">
        <f>SUM(E22:E36)</f>
        <v>0</v>
      </c>
      <c r="F37" s="120"/>
      <c r="G37" s="120"/>
      <c r="H37" s="127">
        <f>SUM(H22:H36)</f>
        <v>5900</v>
      </c>
      <c r="I37" s="149">
        <f>SUM(I22:I36)</f>
        <v>0</v>
      </c>
      <c r="J37" s="120"/>
      <c r="K37" s="120"/>
      <c r="L37" s="127">
        <f>SUM(L22:L36)</f>
        <v>12200</v>
      </c>
      <c r="M37" s="149">
        <f>SUM(M22:M36)</f>
        <v>0</v>
      </c>
      <c r="N37" s="120"/>
      <c r="O37" s="120"/>
      <c r="P37" s="127">
        <f>SUM(P22:P36)</f>
        <v>0</v>
      </c>
      <c r="Q37" s="149">
        <f>SUM(Q22:Q36)</f>
        <v>0</v>
      </c>
      <c r="R37" s="120"/>
      <c r="S37" s="120"/>
      <c r="T37" s="127">
        <f>SUM(T22:T36)</f>
        <v>29250</v>
      </c>
      <c r="U37" s="149">
        <f>SUM(U22:U36)</f>
        <v>0</v>
      </c>
      <c r="V37" s="120"/>
      <c r="W37" s="120"/>
      <c r="X37" s="127">
        <f>SUM(X22:X36)</f>
        <v>2800</v>
      </c>
      <c r="Y37" s="149">
        <f>SUM(Y22:Y36)</f>
        <v>0</v>
      </c>
      <c r="Z37" s="120"/>
      <c r="AA37" s="120"/>
      <c r="AB37" s="127">
        <f>SUM(AB22:AB36)</f>
        <v>2000</v>
      </c>
      <c r="AC37" s="149">
        <f>SUM(AC22:AC36)</f>
        <v>0</v>
      </c>
      <c r="AD37" s="117"/>
    </row>
    <row r="38" spans="2:35" s="163" customFormat="1" ht="16.5" customHeight="1">
      <c r="B38" s="176"/>
      <c r="C38" s="177" t="s">
        <v>1230</v>
      </c>
      <c r="D38" s="153"/>
      <c r="E38" s="153"/>
      <c r="F38" s="178"/>
      <c r="G38" s="178"/>
      <c r="H38" s="153"/>
      <c r="I38" s="153"/>
      <c r="J38" s="178"/>
      <c r="K38" s="178"/>
      <c r="L38" s="153"/>
      <c r="M38" s="153"/>
      <c r="N38" s="178"/>
      <c r="O38" s="178"/>
      <c r="P38" s="153"/>
      <c r="Q38" s="153"/>
      <c r="R38" s="178"/>
      <c r="S38" s="178"/>
      <c r="T38" s="153"/>
      <c r="U38" s="153"/>
      <c r="V38" s="178"/>
      <c r="W38" s="178"/>
      <c r="X38" s="153"/>
      <c r="Y38" s="153"/>
      <c r="Z38" s="178"/>
      <c r="AA38" s="178"/>
      <c r="AB38" s="153"/>
      <c r="AC38" s="153"/>
      <c r="AD38" s="179"/>
    </row>
    <row r="39" spans="2:35" ht="16.5" customHeight="1">
      <c r="B39" s="148" t="s">
        <v>1231</v>
      </c>
      <c r="C39" s="166" t="s">
        <v>1232</v>
      </c>
      <c r="D39" s="108">
        <v>1650</v>
      </c>
      <c r="E39" s="156"/>
      <c r="F39" s="150"/>
      <c r="G39" s="150"/>
      <c r="H39" s="151"/>
      <c r="I39" s="152"/>
      <c r="J39" s="150" t="s">
        <v>1245</v>
      </c>
      <c r="K39" s="167" t="s">
        <v>1232</v>
      </c>
      <c r="L39" s="172">
        <v>5650</v>
      </c>
      <c r="M39" s="156"/>
      <c r="N39" s="150"/>
      <c r="O39" s="150"/>
      <c r="P39" s="151"/>
      <c r="Q39" s="152"/>
      <c r="R39" s="150" t="s">
        <v>1254</v>
      </c>
      <c r="S39" s="167" t="s">
        <v>1255</v>
      </c>
      <c r="T39" s="172">
        <v>4800</v>
      </c>
      <c r="U39" s="156"/>
      <c r="V39" s="150" t="s">
        <v>1272</v>
      </c>
      <c r="W39" s="167" t="s">
        <v>1799</v>
      </c>
      <c r="X39" s="151">
        <v>500</v>
      </c>
      <c r="Y39" s="156"/>
      <c r="Z39" s="150"/>
      <c r="AA39" s="150"/>
      <c r="AB39" s="151"/>
      <c r="AC39" s="152"/>
      <c r="AD39" s="117" t="s">
        <v>170</v>
      </c>
    </row>
    <row r="40" spans="2:35" ht="16.5" customHeight="1">
      <c r="B40" s="157" t="s">
        <v>1233</v>
      </c>
      <c r="C40" s="168" t="s">
        <v>1234</v>
      </c>
      <c r="D40" s="173">
        <v>3400</v>
      </c>
      <c r="E40" s="147"/>
      <c r="F40" s="120"/>
      <c r="G40" s="120"/>
      <c r="H40" s="127"/>
      <c r="I40" s="115"/>
      <c r="J40" s="120" t="s">
        <v>1246</v>
      </c>
      <c r="K40" s="169" t="s">
        <v>1247</v>
      </c>
      <c r="L40" s="119">
        <v>5100</v>
      </c>
      <c r="M40" s="147"/>
      <c r="N40" s="120"/>
      <c r="O40" s="120"/>
      <c r="P40" s="127"/>
      <c r="Q40" s="115"/>
      <c r="R40" s="120" t="s">
        <v>1256</v>
      </c>
      <c r="S40" s="169" t="s">
        <v>1257</v>
      </c>
      <c r="T40" s="173">
        <v>5300</v>
      </c>
      <c r="U40" s="147"/>
      <c r="V40" s="120" t="s">
        <v>1273</v>
      </c>
      <c r="W40" s="181" t="s">
        <v>1800</v>
      </c>
      <c r="X40" s="127">
        <v>650</v>
      </c>
      <c r="Y40" s="147"/>
      <c r="Z40" s="120"/>
      <c r="AA40" s="120"/>
      <c r="AB40" s="127"/>
      <c r="AC40" s="115"/>
      <c r="AD40" s="117">
        <f>SUMIF(C9:Y9,D9,C51:Y51)</f>
        <v>66350</v>
      </c>
    </row>
    <row r="41" spans="2:35" ht="16.5" customHeight="1">
      <c r="B41" s="186" t="s">
        <v>1235</v>
      </c>
      <c r="C41" s="168" t="s">
        <v>1236</v>
      </c>
      <c r="D41" s="119">
        <v>600</v>
      </c>
      <c r="E41" s="147"/>
      <c r="F41" s="120"/>
      <c r="G41" s="120"/>
      <c r="H41" s="127"/>
      <c r="I41" s="115"/>
      <c r="J41" s="120" t="s">
        <v>1248</v>
      </c>
      <c r="K41" s="169" t="s">
        <v>1249</v>
      </c>
      <c r="L41" s="119">
        <v>3800</v>
      </c>
      <c r="M41" s="147"/>
      <c r="N41" s="120"/>
      <c r="O41" s="120"/>
      <c r="P41" s="127"/>
      <c r="Q41" s="115"/>
      <c r="R41" s="120" t="s">
        <v>1258</v>
      </c>
      <c r="S41" s="169" t="s">
        <v>1259</v>
      </c>
      <c r="T41" s="173">
        <v>7000</v>
      </c>
      <c r="U41" s="147"/>
      <c r="V41" s="120" t="s">
        <v>1274</v>
      </c>
      <c r="W41" s="169" t="s">
        <v>1801</v>
      </c>
      <c r="X41" s="127">
        <v>50</v>
      </c>
      <c r="Y41" s="147"/>
      <c r="Z41" s="120"/>
      <c r="AA41" s="120"/>
      <c r="AB41" s="127"/>
      <c r="AC41" s="115"/>
      <c r="AD41" s="117"/>
    </row>
    <row r="42" spans="2:35" ht="16.5" customHeight="1">
      <c r="B42" s="178" t="s">
        <v>1237</v>
      </c>
      <c r="C42" s="168" t="s">
        <v>1238</v>
      </c>
      <c r="D42" s="173">
        <v>950</v>
      </c>
      <c r="E42" s="147"/>
      <c r="F42" s="120"/>
      <c r="G42" s="120"/>
      <c r="H42" s="127"/>
      <c r="I42" s="115"/>
      <c r="J42" s="120" t="s">
        <v>1250</v>
      </c>
      <c r="K42" s="169" t="s">
        <v>1251</v>
      </c>
      <c r="L42" s="119">
        <v>250</v>
      </c>
      <c r="M42" s="147"/>
      <c r="N42" s="120"/>
      <c r="O42" s="120"/>
      <c r="P42" s="127"/>
      <c r="Q42" s="115"/>
      <c r="R42" s="120" t="s">
        <v>1260</v>
      </c>
      <c r="S42" s="169" t="s">
        <v>1261</v>
      </c>
      <c r="T42" s="173">
        <v>3250</v>
      </c>
      <c r="U42" s="147"/>
      <c r="V42" s="120" t="s">
        <v>1275</v>
      </c>
      <c r="W42" s="169" t="s">
        <v>1802</v>
      </c>
      <c r="X42" s="127">
        <v>150</v>
      </c>
      <c r="Y42" s="147"/>
      <c r="Z42" s="120"/>
      <c r="AA42" s="120"/>
      <c r="AB42" s="127"/>
      <c r="AC42" s="115"/>
      <c r="AD42" s="117" t="s">
        <v>172</v>
      </c>
    </row>
    <row r="43" spans="2:35" ht="16.5" customHeight="1">
      <c r="B43" s="165" t="s">
        <v>1239</v>
      </c>
      <c r="C43" s="168" t="s">
        <v>1240</v>
      </c>
      <c r="D43" s="119">
        <v>1000</v>
      </c>
      <c r="E43" s="147"/>
      <c r="F43" s="120"/>
      <c r="G43" s="120"/>
      <c r="H43" s="127"/>
      <c r="I43" s="115"/>
      <c r="J43" s="120" t="s">
        <v>1252</v>
      </c>
      <c r="K43" s="169" t="s">
        <v>1253</v>
      </c>
      <c r="L43" s="173">
        <v>2550</v>
      </c>
      <c r="M43" s="147"/>
      <c r="N43" s="120"/>
      <c r="O43" s="120"/>
      <c r="P43" s="127"/>
      <c r="Q43" s="115"/>
      <c r="R43" s="120" t="s">
        <v>1262</v>
      </c>
      <c r="S43" s="169" t="s">
        <v>1263</v>
      </c>
      <c r="T43" s="119">
        <v>1450</v>
      </c>
      <c r="U43" s="147"/>
      <c r="V43" s="120" t="s">
        <v>1276</v>
      </c>
      <c r="W43" s="181" t="s">
        <v>1810</v>
      </c>
      <c r="X43" s="127">
        <v>100</v>
      </c>
      <c r="Y43" s="147"/>
      <c r="Z43" s="120"/>
      <c r="AA43" s="120"/>
      <c r="AB43" s="127"/>
      <c r="AC43" s="115"/>
      <c r="AD43" s="154">
        <f>SUMIF(C9:Y9,E9,C51:Y51)</f>
        <v>0</v>
      </c>
    </row>
    <row r="44" spans="2:35" ht="16.5" customHeight="1">
      <c r="B44" s="157" t="s">
        <v>1241</v>
      </c>
      <c r="C44" s="168" t="s">
        <v>1242</v>
      </c>
      <c r="D44" s="173">
        <v>800</v>
      </c>
      <c r="E44" s="147"/>
      <c r="F44" s="120"/>
      <c r="G44" s="120"/>
      <c r="H44" s="127"/>
      <c r="I44" s="115"/>
      <c r="J44" s="120"/>
      <c r="K44" s="120"/>
      <c r="L44" s="127"/>
      <c r="M44" s="115"/>
      <c r="N44" s="120"/>
      <c r="O44" s="120"/>
      <c r="P44" s="127"/>
      <c r="Q44" s="115"/>
      <c r="R44" s="120" t="s">
        <v>1264</v>
      </c>
      <c r="S44" s="169" t="s">
        <v>1265</v>
      </c>
      <c r="T44" s="173">
        <v>4200</v>
      </c>
      <c r="U44" s="147"/>
      <c r="V44" s="120" t="s">
        <v>1277</v>
      </c>
      <c r="W44" s="181" t="s">
        <v>1811</v>
      </c>
      <c r="X44" s="127">
        <v>150</v>
      </c>
      <c r="Y44" s="147"/>
      <c r="Z44" s="120"/>
      <c r="AA44" s="120"/>
      <c r="AB44" s="127"/>
      <c r="AC44" s="115"/>
      <c r="AD44" s="117"/>
    </row>
    <row r="45" spans="2:35" ht="16.5" customHeight="1">
      <c r="B45" s="157" t="s">
        <v>1243</v>
      </c>
      <c r="C45" s="168" t="s">
        <v>1244</v>
      </c>
      <c r="D45" s="173">
        <v>600</v>
      </c>
      <c r="E45" s="147"/>
      <c r="F45" s="120"/>
      <c r="G45" s="120"/>
      <c r="H45" s="127"/>
      <c r="I45" s="115"/>
      <c r="J45" s="120"/>
      <c r="K45" s="120"/>
      <c r="L45" s="127"/>
      <c r="M45" s="115"/>
      <c r="N45" s="120"/>
      <c r="O45" s="120"/>
      <c r="P45" s="127"/>
      <c r="Q45" s="115"/>
      <c r="R45" s="120" t="s">
        <v>1266</v>
      </c>
      <c r="S45" s="169" t="s">
        <v>1267</v>
      </c>
      <c r="T45" s="173">
        <v>3800</v>
      </c>
      <c r="U45" s="147"/>
      <c r="V45" s="120" t="s">
        <v>1278</v>
      </c>
      <c r="W45" s="181" t="s">
        <v>1812</v>
      </c>
      <c r="X45" s="127">
        <v>150</v>
      </c>
      <c r="Y45" s="147"/>
      <c r="Z45" s="120"/>
      <c r="AA45" s="120"/>
      <c r="AB45" s="127"/>
      <c r="AC45" s="115"/>
      <c r="AD45" s="117"/>
    </row>
    <row r="46" spans="2:35" ht="16.5" customHeight="1">
      <c r="B46" s="131"/>
      <c r="C46" s="120"/>
      <c r="D46" s="127"/>
      <c r="E46" s="115"/>
      <c r="F46" s="120"/>
      <c r="G46" s="120"/>
      <c r="H46" s="127"/>
      <c r="I46" s="115"/>
      <c r="J46" s="120"/>
      <c r="K46" s="120"/>
      <c r="L46" s="127"/>
      <c r="M46" s="115"/>
      <c r="N46" s="120"/>
      <c r="O46" s="120"/>
      <c r="P46" s="127"/>
      <c r="Q46" s="115"/>
      <c r="R46" s="120" t="s">
        <v>1268</v>
      </c>
      <c r="S46" s="169" t="s">
        <v>1269</v>
      </c>
      <c r="T46" s="173">
        <v>3200</v>
      </c>
      <c r="U46" s="147"/>
      <c r="V46" s="120" t="s">
        <v>1279</v>
      </c>
      <c r="W46" s="169" t="s">
        <v>1813</v>
      </c>
      <c r="X46" s="127">
        <v>100</v>
      </c>
      <c r="Y46" s="147"/>
      <c r="Z46" s="120"/>
      <c r="AA46" s="120"/>
      <c r="AB46" s="127"/>
      <c r="AC46" s="115"/>
      <c r="AD46" s="117"/>
    </row>
    <row r="47" spans="2:35" ht="16.5" customHeight="1">
      <c r="B47" s="113"/>
      <c r="C47" s="120"/>
      <c r="D47" s="127"/>
      <c r="E47" s="115"/>
      <c r="F47" s="120"/>
      <c r="G47" s="120"/>
      <c r="H47" s="127"/>
      <c r="I47" s="115"/>
      <c r="J47" s="120"/>
      <c r="K47" s="120"/>
      <c r="L47" s="127"/>
      <c r="M47" s="115"/>
      <c r="N47" s="120"/>
      <c r="O47" s="120"/>
      <c r="P47" s="127"/>
      <c r="Q47" s="115"/>
      <c r="R47" s="120" t="s">
        <v>1270</v>
      </c>
      <c r="S47" s="169" t="s">
        <v>1271</v>
      </c>
      <c r="T47" s="173">
        <v>4900</v>
      </c>
      <c r="U47" s="147"/>
      <c r="V47" s="120" t="s">
        <v>1280</v>
      </c>
      <c r="W47" s="169" t="s">
        <v>1814</v>
      </c>
      <c r="X47" s="127">
        <v>200</v>
      </c>
      <c r="Y47" s="147"/>
      <c r="Z47" s="120"/>
      <c r="AA47" s="120"/>
      <c r="AB47" s="127"/>
      <c r="AC47" s="115"/>
      <c r="AD47" s="117"/>
    </row>
    <row r="48" spans="2:35" ht="16.5" customHeight="1">
      <c r="B48" s="113"/>
      <c r="C48" s="120"/>
      <c r="D48" s="127"/>
      <c r="E48" s="115"/>
      <c r="F48" s="120"/>
      <c r="G48" s="120"/>
      <c r="H48" s="127"/>
      <c r="I48" s="115"/>
      <c r="J48" s="120"/>
      <c r="K48" s="120"/>
      <c r="L48" s="127"/>
      <c r="M48" s="115"/>
      <c r="N48" s="120"/>
      <c r="O48" s="120"/>
      <c r="P48" s="127"/>
      <c r="Q48" s="115"/>
      <c r="R48" s="120"/>
      <c r="S48" s="120"/>
      <c r="T48" s="127"/>
      <c r="U48" s="115"/>
      <c r="V48" s="120" t="s">
        <v>1281</v>
      </c>
      <c r="W48" s="181" t="s">
        <v>1815</v>
      </c>
      <c r="X48" s="127">
        <v>50</v>
      </c>
      <c r="Y48" s="147"/>
      <c r="Z48" s="120"/>
      <c r="AA48" s="120"/>
      <c r="AB48" s="127"/>
      <c r="AC48" s="115"/>
      <c r="AD48" s="117"/>
      <c r="AE48" s="132"/>
      <c r="AF48" s="132"/>
      <c r="AG48" s="132"/>
      <c r="AH48" s="132"/>
      <c r="AI48" s="132"/>
    </row>
    <row r="49" spans="2:35" ht="16.5" customHeight="1">
      <c r="B49" s="118"/>
      <c r="C49" s="120"/>
      <c r="D49" s="127"/>
      <c r="E49" s="115"/>
      <c r="F49" s="120"/>
      <c r="G49" s="120"/>
      <c r="H49" s="127"/>
      <c r="I49" s="115"/>
      <c r="J49" s="120" t="s">
        <v>122</v>
      </c>
      <c r="K49" s="120"/>
      <c r="L49" s="127"/>
      <c r="M49" s="115"/>
      <c r="N49" s="120"/>
      <c r="O49" s="120"/>
      <c r="P49" s="127"/>
      <c r="Q49" s="115"/>
      <c r="R49" s="120"/>
      <c r="S49" s="120"/>
      <c r="T49" s="127"/>
      <c r="U49" s="115"/>
      <c r="V49" s="116"/>
      <c r="W49" s="120"/>
      <c r="X49" s="127"/>
      <c r="Y49" s="115"/>
      <c r="Z49" s="116"/>
      <c r="AA49" s="120"/>
      <c r="AB49" s="127"/>
      <c r="AC49" s="115"/>
      <c r="AD49" s="117"/>
      <c r="AE49" s="132"/>
      <c r="AF49" s="132"/>
      <c r="AG49" s="132"/>
      <c r="AH49" s="132"/>
      <c r="AI49" s="132"/>
    </row>
    <row r="50" spans="2:35" ht="16.5" customHeight="1">
      <c r="B50" s="118"/>
      <c r="C50" s="120"/>
      <c r="D50" s="127"/>
      <c r="E50" s="115"/>
      <c r="F50" s="120"/>
      <c r="G50" s="120"/>
      <c r="H50" s="127"/>
      <c r="I50" s="115"/>
      <c r="J50" s="116"/>
      <c r="K50" s="120"/>
      <c r="L50" s="127"/>
      <c r="M50" s="115"/>
      <c r="N50" s="120"/>
      <c r="O50" s="120"/>
      <c r="P50" s="127"/>
      <c r="Q50" s="115"/>
      <c r="R50" s="120"/>
      <c r="S50" s="120"/>
      <c r="T50" s="127"/>
      <c r="U50" s="115"/>
      <c r="V50" s="120"/>
      <c r="W50" s="120"/>
      <c r="X50" s="127"/>
      <c r="Y50" s="115"/>
      <c r="Z50" s="120"/>
      <c r="AA50" s="120"/>
      <c r="AB50" s="127"/>
      <c r="AC50" s="115"/>
      <c r="AD50" s="117"/>
      <c r="AE50" s="132"/>
      <c r="AF50" s="132"/>
      <c r="AG50" s="132"/>
      <c r="AH50" s="132"/>
      <c r="AI50" s="132"/>
    </row>
    <row r="51" spans="2:35" ht="16.5" customHeight="1">
      <c r="B51" s="128"/>
      <c r="C51" s="128" t="s">
        <v>244</v>
      </c>
      <c r="D51" s="133">
        <f>SUM(D39:D50)</f>
        <v>9000</v>
      </c>
      <c r="E51" s="134">
        <f>SUM(E39:E50)</f>
        <v>0</v>
      </c>
      <c r="F51" s="128">
        <f t="shared" ref="F51:Z51" si="0">SUM(F43:F50)</f>
        <v>0</v>
      </c>
      <c r="G51" s="128"/>
      <c r="H51" s="133">
        <f>SUM(H39:H50)</f>
        <v>0</v>
      </c>
      <c r="I51" s="134">
        <f>SUM(I39:I50)</f>
        <v>0</v>
      </c>
      <c r="J51" s="130">
        <f t="shared" si="0"/>
        <v>0</v>
      </c>
      <c r="K51" s="128"/>
      <c r="L51" s="133">
        <f>SUM(L39:L50)</f>
        <v>17350</v>
      </c>
      <c r="M51" s="134">
        <f>SUM(M39:M50)</f>
        <v>0</v>
      </c>
      <c r="N51" s="128">
        <f t="shared" si="0"/>
        <v>0</v>
      </c>
      <c r="O51" s="128"/>
      <c r="P51" s="133">
        <f>SUM(P39:P50)</f>
        <v>0</v>
      </c>
      <c r="Q51" s="134">
        <f>SUM(Q39:Q50)</f>
        <v>0</v>
      </c>
      <c r="R51" s="128">
        <f t="shared" si="0"/>
        <v>0</v>
      </c>
      <c r="S51" s="128"/>
      <c r="T51" s="133">
        <f>SUM(T39:T50)</f>
        <v>37900</v>
      </c>
      <c r="U51" s="134">
        <f>SUM(U39:U50)</f>
        <v>0</v>
      </c>
      <c r="V51" s="128">
        <f t="shared" si="0"/>
        <v>0</v>
      </c>
      <c r="W51" s="128"/>
      <c r="X51" s="133">
        <f>SUM(X39:X50)</f>
        <v>2100</v>
      </c>
      <c r="Y51" s="134">
        <f>SUM(Y39:Y50)</f>
        <v>0</v>
      </c>
      <c r="Z51" s="128">
        <f t="shared" si="0"/>
        <v>0</v>
      </c>
      <c r="AA51" s="128"/>
      <c r="AB51" s="133">
        <f>SUM(AB39:AB50)</f>
        <v>0</v>
      </c>
      <c r="AC51" s="134">
        <f>SUM(AC39:AC50)</f>
        <v>0</v>
      </c>
      <c r="AD51" s="135"/>
      <c r="AE51" s="132"/>
      <c r="AF51" s="132"/>
      <c r="AG51" s="132"/>
      <c r="AH51" s="132"/>
      <c r="AI51" s="132"/>
    </row>
    <row r="52" spans="2:35" ht="16.5" customHeight="1">
      <c r="B52" s="136" t="s">
        <v>123</v>
      </c>
      <c r="C52" s="137"/>
      <c r="D52" s="138"/>
      <c r="E52" s="138"/>
      <c r="F52" s="139"/>
      <c r="G52" s="138"/>
      <c r="H52" s="140"/>
      <c r="I52" s="138"/>
      <c r="J52" s="138"/>
      <c r="K52" s="138"/>
      <c r="L52" s="139"/>
      <c r="M52" s="136"/>
      <c r="N52" s="138"/>
      <c r="O52" s="138"/>
      <c r="P52" s="138"/>
      <c r="Q52" s="138"/>
      <c r="R52" s="141"/>
      <c r="S52" s="243"/>
      <c r="T52" s="244"/>
      <c r="U52" s="139"/>
      <c r="Z52" s="142"/>
      <c r="AA52" s="142"/>
      <c r="AB52" s="142"/>
      <c r="AC52" s="142"/>
      <c r="AD52" s="142"/>
      <c r="AE52" s="132"/>
      <c r="AF52" s="132"/>
      <c r="AG52" s="132"/>
      <c r="AH52" s="132"/>
      <c r="AI52" s="132"/>
    </row>
    <row r="53" spans="2:35" ht="16.5" customHeight="1">
      <c r="B53" s="143"/>
      <c r="C53" s="245"/>
      <c r="D53" s="246"/>
      <c r="E53" s="246"/>
      <c r="F53" s="246"/>
      <c r="G53" s="247"/>
      <c r="H53" s="245"/>
      <c r="I53" s="246"/>
      <c r="J53" s="246"/>
      <c r="K53" s="246"/>
      <c r="L53" s="247"/>
      <c r="M53" s="248"/>
      <c r="N53" s="249"/>
      <c r="O53" s="249"/>
      <c r="P53" s="249"/>
      <c r="Q53" s="250"/>
      <c r="R53" s="144"/>
      <c r="S53" s="245"/>
      <c r="T53" s="246"/>
      <c r="U53" s="247"/>
      <c r="AE53" s="132"/>
      <c r="AF53" s="132"/>
      <c r="AG53" s="132"/>
      <c r="AH53" s="132"/>
      <c r="AI53" s="132"/>
    </row>
    <row r="54" spans="2:35" ht="16.5" customHeight="1">
      <c r="B54" s="88" t="s">
        <v>103</v>
      </c>
      <c r="C54" s="88" t="s">
        <v>124</v>
      </c>
      <c r="AE54" s="132"/>
      <c r="AF54" s="132"/>
      <c r="AG54" s="132"/>
      <c r="AH54" s="132"/>
      <c r="AI54" s="132"/>
    </row>
    <row r="55" spans="2:35" ht="16.5" customHeight="1">
      <c r="B55" s="88" t="s">
        <v>104</v>
      </c>
      <c r="C55" s="88" t="s">
        <v>125</v>
      </c>
      <c r="AD55" s="145" t="s">
        <v>0</v>
      </c>
      <c r="AE55" s="132"/>
      <c r="AF55" s="132"/>
      <c r="AG55" s="132"/>
      <c r="AH55" s="132"/>
      <c r="AI55" s="132"/>
    </row>
    <row r="56" spans="2:35" ht="16.5" customHeight="1">
      <c r="B56" s="88" t="s">
        <v>106</v>
      </c>
      <c r="C56" s="88" t="s">
        <v>126</v>
      </c>
      <c r="AD56" s="145"/>
      <c r="AE56" s="132"/>
      <c r="AF56" s="132"/>
      <c r="AG56" s="132"/>
      <c r="AH56" s="132"/>
      <c r="AI56" s="132"/>
    </row>
    <row r="57" spans="2:35" ht="16.5" customHeight="1">
      <c r="B57" s="88" t="s">
        <v>127</v>
      </c>
      <c r="C57" s="88"/>
      <c r="AE57" s="132"/>
      <c r="AF57" s="132"/>
      <c r="AG57" s="132"/>
      <c r="AH57" s="132"/>
      <c r="AI57" s="132"/>
    </row>
    <row r="58" spans="2:35" ht="16.5" customHeight="1">
      <c r="B58" s="88"/>
      <c r="C58" s="88"/>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11:E13">
    <cfRule type="expression" dxfId="145" priority="1" stopIfTrue="1">
      <formula>D11&lt;E11</formula>
    </cfRule>
    <cfRule type="expression" dxfId="144" priority="2" stopIfTrue="1">
      <formula>MOD(E11,50)&gt;0</formula>
    </cfRule>
  </conditionalFormatting>
  <conditionalFormatting sqref="E22:E27">
    <cfRule type="expression" dxfId="143" priority="33" stopIfTrue="1">
      <formula>D22&lt;E22</formula>
    </cfRule>
    <cfRule type="expression" dxfId="142" priority="34" stopIfTrue="1">
      <formula>MOD(E22,50)&gt;0</formula>
    </cfRule>
  </conditionalFormatting>
  <conditionalFormatting sqref="E39:E45">
    <cfRule type="expression" dxfId="141" priority="127" stopIfTrue="1">
      <formula>D39&lt;E39</formula>
    </cfRule>
    <cfRule type="expression" dxfId="140" priority="128" stopIfTrue="1">
      <formula>MOD(E39,50)&gt;0</formula>
    </cfRule>
  </conditionalFormatting>
  <conditionalFormatting sqref="I22:I27">
    <cfRule type="expression" dxfId="139" priority="45" stopIfTrue="1">
      <formula>H22&lt;I22</formula>
    </cfRule>
    <cfRule type="expression" dxfId="138" priority="46" stopIfTrue="1">
      <formula>MOD(I22,50)&gt;0</formula>
    </cfRule>
  </conditionalFormatting>
  <conditionalFormatting sqref="M11">
    <cfRule type="expression" dxfId="137" priority="7" stopIfTrue="1">
      <formula>L11&lt;M11</formula>
    </cfRule>
    <cfRule type="expression" dxfId="136" priority="8" stopIfTrue="1">
      <formula>MOD(M11,50)&gt;0</formula>
    </cfRule>
  </conditionalFormatting>
  <conditionalFormatting sqref="M22:M27">
    <cfRule type="expression" dxfId="135" priority="57" stopIfTrue="1">
      <formula>L22&lt;M22</formula>
    </cfRule>
    <cfRule type="expression" dxfId="134" priority="58" stopIfTrue="1">
      <formula>MOD(M22,50)&gt;0</formula>
    </cfRule>
  </conditionalFormatting>
  <conditionalFormatting sqref="M39:M43">
    <cfRule type="expression" dxfId="133" priority="141" stopIfTrue="1">
      <formula>L39&lt;M39</formula>
    </cfRule>
    <cfRule type="expression" dxfId="132" priority="142" stopIfTrue="1">
      <formula>MOD(M39,50)&gt;0</formula>
    </cfRule>
  </conditionalFormatting>
  <conditionalFormatting sqref="U11:U14">
    <cfRule type="expression" dxfId="131" priority="9" stopIfTrue="1">
      <formula>T11&lt;U11</formula>
    </cfRule>
    <cfRule type="expression" dxfId="130" priority="10" stopIfTrue="1">
      <formula>MOD(U11,50)&gt;0</formula>
    </cfRule>
  </conditionalFormatting>
  <conditionalFormatting sqref="U22:U32">
    <cfRule type="expression" dxfId="129" priority="69" stopIfTrue="1">
      <formula>T22&lt;U22</formula>
    </cfRule>
    <cfRule type="expression" dxfId="128" priority="70" stopIfTrue="1">
      <formula>MOD(U22,50)&gt;0</formula>
    </cfRule>
  </conditionalFormatting>
  <conditionalFormatting sqref="U39:U47">
    <cfRule type="expression" dxfId="127" priority="151" stopIfTrue="1">
      <formula>T39&lt;U39</formula>
    </cfRule>
    <cfRule type="expression" dxfId="126" priority="152" stopIfTrue="1">
      <formula>MOD(U39,50)&gt;0</formula>
    </cfRule>
  </conditionalFormatting>
  <conditionalFormatting sqref="Y11:Y18">
    <cfRule type="expression" dxfId="125" priority="17" stopIfTrue="1">
      <formula>X11&lt;Y11</formula>
    </cfRule>
    <cfRule type="expression" dxfId="124" priority="18" stopIfTrue="1">
      <formula>MOD(Y11,50)&gt;0</formula>
    </cfRule>
  </conditionalFormatting>
  <conditionalFormatting sqref="Y22:Y35">
    <cfRule type="expression" dxfId="123" priority="91" stopIfTrue="1">
      <formula>X22&lt;Y22</formula>
    </cfRule>
    <cfRule type="expression" dxfId="122" priority="92" stopIfTrue="1">
      <formula>MOD(Y22,50)&gt;0</formula>
    </cfRule>
  </conditionalFormatting>
  <conditionalFormatting sqref="Y39:Y48">
    <cfRule type="expression" dxfId="121" priority="169" stopIfTrue="1">
      <formula>X39&lt;Y39</formula>
    </cfRule>
    <cfRule type="expression" dxfId="120" priority="170" stopIfTrue="1">
      <formula>MOD(Y39,50)&gt;0</formula>
    </cfRule>
  </conditionalFormatting>
  <conditionalFormatting sqref="AC22:AC25">
    <cfRule type="expression" dxfId="119" priority="119" stopIfTrue="1">
      <formula>AB22&lt;AC22</formula>
    </cfRule>
    <cfRule type="expression" dxfId="118" priority="120" stopIfTrue="1">
      <formula>MOD(AC22,50)&gt;0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Y39:Y48 U39:U47 M39:M43 E39:E45 AC22:AC25 Y22:Y35 U22:U32 M22:M27 I22:I27 E22:E27 Y11:Y18 U11:U14 M11 E11:E13" xr:uid="{00000000-0002-0000-0F00-000000000000}">
      <formula1>NOT(OR(D11&lt;E11,MOD(E11,50)&gt;0))</formula1>
    </dataValidation>
  </dataValidations>
  <hyperlinks>
    <hyperlink ref="C3" location="一番最初に入力して下さい!E7" tooltip="入力シートへ" display="一番最初に入力して下さい!E7" xr:uid="{00000000-0004-0000-0F00-000000000000}"/>
    <hyperlink ref="C5" location="一番最初に入力して下さい!E8" tooltip="入力シートへ" display="一番最初に入力して下さい!E8" xr:uid="{00000000-0004-0000-0F00-000001000000}"/>
    <hyperlink ref="I3" location="一番最初に入力して下さい!E5" tooltip="入力シートへ" display="一番最初に入力して下さい!E5" xr:uid="{00000000-0004-0000-0F00-000002000000}"/>
    <hyperlink ref="P3" location="一番最初に入力して下さい!E9" tooltip="入力シートへ" display="一番最初に入力して下さい!E9" xr:uid="{00000000-0004-0000-0F00-000003000000}"/>
    <hyperlink ref="I5" location="一番最初に入力して下さい!E11" tooltip="入力シートへ" display="一番最初に入力して下さい!E11" xr:uid="{00000000-0004-0000-0F00-000004000000}"/>
    <hyperlink ref="O5" location="一番最初に入力して下さい!E12" tooltip="入力シートへ" display="一番最初に入力して下さい!E12" xr:uid="{00000000-0004-0000-0F00-000005000000}"/>
    <hyperlink ref="S5" location="一番最初に入力して下さい!E13" tooltip="入力シートへ" display="一番最初に入力して下さい!E13" xr:uid="{00000000-0004-0000-0F00-000006000000}"/>
    <hyperlink ref="C21" location="部数合計表!B30" tooltip="集計シートへ" display="部数合計表!B30" xr:uid="{00000000-0004-0000-0F00-00008F000000}"/>
    <hyperlink ref="C38" location="部数合計表!B31" tooltip="集計シートへ" display="部数合計表!B31" xr:uid="{00000000-0004-0000-0F00-000090000000}"/>
    <hyperlink ref="C10" location="部数合計表!B32" tooltip="集計シートへ" display="部数合計表!B32" xr:uid="{00000000-0004-0000-0F00-000091000000}"/>
  </hyperlinks>
  <printOptions horizontalCentered="1" verticalCentered="1"/>
  <pageMargins left="0" right="0" top="0" bottom="0" header="0" footer="0"/>
  <pageSetup paperSize="9" scale="65" orientation="landscape"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rgb="FF6DFFAF"/>
  </sheetPr>
  <dimension ref="A1:AI58"/>
  <sheetViews>
    <sheetView showGridLines="0" zoomScale="85" zoomScaleNormal="85" workbookViewId="0">
      <selection activeCell="W57" sqref="W57"/>
    </sheetView>
  </sheetViews>
  <sheetFormatPr defaultColWidth="9" defaultRowHeight="16.5" customHeight="1"/>
  <cols>
    <col min="1" max="1" width="2.625" style="89" customWidth="1"/>
    <col min="2" max="2" width="3.25" style="89" hidden="1" customWidth="1"/>
    <col min="3" max="3" width="14.625" style="89" customWidth="1"/>
    <col min="4" max="5" width="6.625" style="89" customWidth="1"/>
    <col min="6" max="6" width="3.25" style="89" hidden="1" customWidth="1"/>
    <col min="7" max="7" width="14.625" style="89" customWidth="1"/>
    <col min="8" max="9" width="6.625" style="89" customWidth="1"/>
    <col min="10" max="10" width="3.25" style="89" hidden="1" customWidth="1"/>
    <col min="11" max="11" width="14.625" style="89" customWidth="1"/>
    <col min="12" max="13" width="6.625" style="89" customWidth="1"/>
    <col min="14" max="14" width="3.25" style="89" hidden="1" customWidth="1"/>
    <col min="15" max="15" width="14.625" style="89" customWidth="1"/>
    <col min="16" max="17" width="6.625" style="89" customWidth="1"/>
    <col min="18" max="18" width="3.25" style="89" hidden="1" customWidth="1"/>
    <col min="19" max="19" width="14.625" style="89" customWidth="1"/>
    <col min="20" max="21" width="6.625" style="89" customWidth="1"/>
    <col min="22" max="22" width="3.25" style="89" hidden="1" customWidth="1"/>
    <col min="23" max="23" width="14.625" style="89" customWidth="1"/>
    <col min="24" max="25" width="6.625" style="89" customWidth="1"/>
    <col min="26" max="26" width="3.25" style="89" hidden="1" customWidth="1"/>
    <col min="27" max="27" width="14.625" style="89" customWidth="1"/>
    <col min="28" max="29" width="6.625" style="89" customWidth="1"/>
    <col min="30" max="30" width="9.625" style="89" customWidth="1"/>
    <col min="31" max="31" width="2.625" style="89" customWidth="1"/>
    <col min="32" max="16384" width="9" style="89"/>
  </cols>
  <sheetData>
    <row r="1" spans="1:32" s="88" customFormat="1" ht="23.1" customHeight="1">
      <c r="A1" s="85" t="s">
        <v>109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7"/>
    </row>
    <row r="2" spans="1:32" s="88" customFormat="1" ht="6" customHeight="1">
      <c r="AE2" s="89"/>
    </row>
    <row r="3" spans="1:32" s="88" customFormat="1" ht="16.5" customHeight="1">
      <c r="C3" s="223" t="str">
        <f>IF(一番最初に入力して下さい!E7&lt;&gt;"",一番最初に入力して下さい!E7,"")</f>
        <v/>
      </c>
      <c r="D3" s="224"/>
      <c r="E3" s="224"/>
      <c r="F3" s="224"/>
      <c r="G3" s="224"/>
      <c r="H3" s="225"/>
      <c r="I3" s="229" t="str">
        <f>IF(一番最初に入力して下さい!E5&lt;&gt;"",一番最初に入力して下さい!E5,"")</f>
        <v/>
      </c>
      <c r="J3" s="230"/>
      <c r="K3" s="230"/>
      <c r="L3" s="230"/>
      <c r="M3" s="230"/>
      <c r="N3" s="230"/>
      <c r="O3" s="231"/>
      <c r="P3" s="223" t="str">
        <f>IF(一番最初に入力して下さい!E9&lt;&gt;"",一番最初に入力して下さい!E9,"")</f>
        <v/>
      </c>
      <c r="Q3" s="224"/>
      <c r="R3" s="224"/>
      <c r="S3" s="225"/>
      <c r="T3" s="235"/>
      <c r="U3" s="236"/>
      <c r="V3" s="236"/>
      <c r="W3" s="236"/>
      <c r="X3" s="236"/>
      <c r="Y3" s="236"/>
      <c r="Z3" s="236"/>
      <c r="AA3" s="237"/>
      <c r="AB3" s="235"/>
      <c r="AC3" s="236"/>
      <c r="AD3" s="237"/>
    </row>
    <row r="4" spans="1:32" s="88" customFormat="1" ht="16.5" customHeight="1">
      <c r="C4" s="226"/>
      <c r="D4" s="227"/>
      <c r="E4" s="227"/>
      <c r="F4" s="227"/>
      <c r="G4" s="227"/>
      <c r="H4" s="228"/>
      <c r="I4" s="232"/>
      <c r="J4" s="233"/>
      <c r="K4" s="233"/>
      <c r="L4" s="233"/>
      <c r="M4" s="233"/>
      <c r="N4" s="233"/>
      <c r="O4" s="234"/>
      <c r="P4" s="226"/>
      <c r="Q4" s="227"/>
      <c r="R4" s="227"/>
      <c r="S4" s="228"/>
      <c r="T4" s="238"/>
      <c r="U4" s="239"/>
      <c r="V4" s="239"/>
      <c r="W4" s="239"/>
      <c r="X4" s="239"/>
      <c r="Y4" s="239"/>
      <c r="Z4" s="239"/>
      <c r="AA4" s="240"/>
      <c r="AB4" s="238"/>
      <c r="AC4" s="239"/>
      <c r="AD4" s="240"/>
    </row>
    <row r="5" spans="1:32" s="88" customFormat="1" ht="16.5" customHeight="1">
      <c r="C5" s="223" t="str">
        <f>IF(一番最初に入力して下さい!E8&lt;&gt;"",一番最初に入力して下さい!E8,"")</f>
        <v/>
      </c>
      <c r="D5" s="224"/>
      <c r="E5" s="224"/>
      <c r="F5" s="224"/>
      <c r="G5" s="224"/>
      <c r="H5" s="225"/>
      <c r="I5" s="251">
        <f>IF(一番最初に入力して下さい!E11&lt;&gt;"",一番最初に入力して下さい!E11,"")</f>
        <v>0</v>
      </c>
      <c r="J5" s="252"/>
      <c r="K5" s="252"/>
      <c r="L5" s="252"/>
      <c r="M5" s="253"/>
      <c r="N5" s="90"/>
      <c r="O5" s="251">
        <f>IF(一番最初に入力して下さい!E12&lt;&gt;"",一番最初に入力して下さい!E12,"")</f>
        <v>0</v>
      </c>
      <c r="P5" s="257"/>
      <c r="Q5" s="258"/>
      <c r="R5" s="91"/>
      <c r="S5" s="262">
        <f>IF(一番最初に入力して下さい!E13&lt;&gt;"",一番最初に入力して下さい!E13,"")</f>
        <v>0</v>
      </c>
      <c r="T5" s="263"/>
      <c r="U5" s="263"/>
      <c r="V5" s="263"/>
      <c r="W5" s="263"/>
      <c r="X5" s="263"/>
      <c r="Y5" s="265">
        <f>SUMIF(AD11:AD50,AD14,AD12:AD51)</f>
        <v>0</v>
      </c>
      <c r="Z5" s="265"/>
      <c r="AA5" s="265"/>
      <c r="AB5" s="265"/>
      <c r="AC5" s="265"/>
      <c r="AD5" s="266"/>
    </row>
    <row r="6" spans="1:32" s="88" customFormat="1" ht="16.5" customHeight="1">
      <c r="C6" s="226"/>
      <c r="D6" s="227"/>
      <c r="E6" s="227"/>
      <c r="F6" s="227"/>
      <c r="G6" s="227"/>
      <c r="H6" s="228"/>
      <c r="I6" s="254"/>
      <c r="J6" s="255"/>
      <c r="K6" s="255"/>
      <c r="L6" s="255"/>
      <c r="M6" s="256"/>
      <c r="N6" s="92"/>
      <c r="O6" s="259"/>
      <c r="P6" s="260"/>
      <c r="Q6" s="261"/>
      <c r="R6" s="93"/>
      <c r="S6" s="264"/>
      <c r="T6" s="264"/>
      <c r="U6" s="264"/>
      <c r="V6" s="264"/>
      <c r="W6" s="264"/>
      <c r="X6" s="264"/>
      <c r="Y6" s="241">
        <f>SUMIF(AD11:AD50,AD16,AD12:AD51)</f>
        <v>0</v>
      </c>
      <c r="Z6" s="241"/>
      <c r="AA6" s="241"/>
      <c r="AB6" s="241"/>
      <c r="AC6" s="241"/>
      <c r="AD6" s="242"/>
    </row>
    <row r="7" spans="1:32" s="88" customFormat="1" ht="6" customHeight="1"/>
    <row r="8" spans="1:32" ht="16.5" customHeight="1">
      <c r="B8" s="94"/>
      <c r="C8" s="95" t="s">
        <v>53</v>
      </c>
      <c r="D8" s="96"/>
      <c r="E8" s="96"/>
      <c r="F8" s="97"/>
      <c r="G8" s="95" t="s">
        <v>54</v>
      </c>
      <c r="H8" s="96"/>
      <c r="I8" s="96"/>
      <c r="J8" s="97"/>
      <c r="K8" s="95" t="s">
        <v>55</v>
      </c>
      <c r="L8" s="96"/>
      <c r="M8" s="96"/>
      <c r="N8" s="97"/>
      <c r="O8" s="95" t="s">
        <v>56</v>
      </c>
      <c r="P8" s="96"/>
      <c r="Q8" s="96"/>
      <c r="R8" s="97"/>
      <c r="S8" s="95" t="s">
        <v>128</v>
      </c>
      <c r="T8" s="96"/>
      <c r="U8" s="96"/>
      <c r="V8" s="97"/>
      <c r="W8" s="95" t="s">
        <v>129</v>
      </c>
      <c r="X8" s="96"/>
      <c r="Y8" s="96"/>
      <c r="Z8" s="98"/>
      <c r="AA8" s="95" t="s">
        <v>1610</v>
      </c>
      <c r="AB8" s="96"/>
      <c r="AC8" s="96"/>
      <c r="AD8" s="99" t="s">
        <v>110</v>
      </c>
    </row>
    <row r="9" spans="1:32" ht="16.5" customHeight="1">
      <c r="B9" s="100" t="s">
        <v>111</v>
      </c>
      <c r="C9" s="101" t="s">
        <v>112</v>
      </c>
      <c r="D9" s="101" t="s">
        <v>113</v>
      </c>
      <c r="E9" s="101" t="s">
        <v>114</v>
      </c>
      <c r="F9" s="102" t="s">
        <v>111</v>
      </c>
      <c r="G9" s="101" t="s">
        <v>112</v>
      </c>
      <c r="H9" s="101" t="s">
        <v>113</v>
      </c>
      <c r="I9" s="101" t="s">
        <v>114</v>
      </c>
      <c r="J9" s="102" t="s">
        <v>111</v>
      </c>
      <c r="K9" s="101" t="s">
        <v>112</v>
      </c>
      <c r="L9" s="101" t="s">
        <v>113</v>
      </c>
      <c r="M9" s="101" t="s">
        <v>114</v>
      </c>
      <c r="N9" s="102" t="s">
        <v>111</v>
      </c>
      <c r="O9" s="101" t="s">
        <v>112</v>
      </c>
      <c r="P9" s="101" t="s">
        <v>113</v>
      </c>
      <c r="Q9" s="101" t="s">
        <v>114</v>
      </c>
      <c r="R9" s="102" t="s">
        <v>111</v>
      </c>
      <c r="S9" s="101" t="s">
        <v>112</v>
      </c>
      <c r="T9" s="101" t="s">
        <v>113</v>
      </c>
      <c r="U9" s="101" t="s">
        <v>114</v>
      </c>
      <c r="V9" s="102" t="s">
        <v>111</v>
      </c>
      <c r="W9" s="101" t="s">
        <v>112</v>
      </c>
      <c r="X9" s="101" t="s">
        <v>113</v>
      </c>
      <c r="Y9" s="101" t="s">
        <v>114</v>
      </c>
      <c r="Z9" s="103" t="s">
        <v>111</v>
      </c>
      <c r="AA9" s="101" t="s">
        <v>112</v>
      </c>
      <c r="AB9" s="101" t="s">
        <v>113</v>
      </c>
      <c r="AC9" s="101" t="s">
        <v>114</v>
      </c>
      <c r="AD9" s="104" t="s">
        <v>115</v>
      </c>
    </row>
    <row r="10" spans="1:32" s="163" customFormat="1" ht="16.5" customHeight="1">
      <c r="B10" s="105"/>
      <c r="C10" s="164" t="s">
        <v>1282</v>
      </c>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row>
    <row r="11" spans="1:32" ht="16.5" customHeight="1">
      <c r="B11" s="165" t="s">
        <v>1283</v>
      </c>
      <c r="C11" s="166" t="s">
        <v>1284</v>
      </c>
      <c r="D11" s="108">
        <v>800</v>
      </c>
      <c r="E11" s="146"/>
      <c r="F11" s="107" t="s">
        <v>1285</v>
      </c>
      <c r="G11" s="174" t="s">
        <v>1286</v>
      </c>
      <c r="H11" s="108">
        <v>100</v>
      </c>
      <c r="I11" s="146"/>
      <c r="J11" s="107" t="s">
        <v>1287</v>
      </c>
      <c r="K11" s="174" t="s">
        <v>1286</v>
      </c>
      <c r="L11" s="108">
        <v>1650</v>
      </c>
      <c r="M11" s="146"/>
      <c r="N11" s="110"/>
      <c r="O11" s="107"/>
      <c r="P11" s="108"/>
      <c r="Q11" s="109"/>
      <c r="R11" s="107" t="s">
        <v>1288</v>
      </c>
      <c r="S11" s="174" t="s">
        <v>1289</v>
      </c>
      <c r="T11" s="172">
        <v>5200</v>
      </c>
      <c r="U11" s="146"/>
      <c r="V11" s="111" t="s">
        <v>1292</v>
      </c>
      <c r="W11" s="174" t="s">
        <v>1293</v>
      </c>
      <c r="X11" s="108">
        <v>300</v>
      </c>
      <c r="Y11" s="146"/>
      <c r="Z11" s="111"/>
      <c r="AA11" s="107"/>
      <c r="AB11" s="108"/>
      <c r="AC11" s="109"/>
      <c r="AD11" s="112" t="s">
        <v>171</v>
      </c>
    </row>
    <row r="12" spans="1:32" ht="16.5" customHeight="1">
      <c r="B12" s="157" t="s">
        <v>117</v>
      </c>
      <c r="C12" s="116"/>
      <c r="D12" s="114"/>
      <c r="E12" s="115"/>
      <c r="F12" s="116"/>
      <c r="G12" s="116"/>
      <c r="H12" s="114"/>
      <c r="I12" s="115"/>
      <c r="J12" s="116"/>
      <c r="K12" s="116"/>
      <c r="L12" s="114"/>
      <c r="M12" s="115"/>
      <c r="N12" s="116"/>
      <c r="O12" s="111"/>
      <c r="P12" s="114"/>
      <c r="Q12" s="115"/>
      <c r="R12" s="116" t="s">
        <v>1290</v>
      </c>
      <c r="S12" s="175" t="s">
        <v>1291</v>
      </c>
      <c r="T12" s="119">
        <v>1650</v>
      </c>
      <c r="U12" s="147"/>
      <c r="V12" s="111" t="s">
        <v>1294</v>
      </c>
      <c r="W12" s="175" t="s">
        <v>1295</v>
      </c>
      <c r="X12" s="114">
        <v>100</v>
      </c>
      <c r="Y12" s="147"/>
      <c r="Z12" s="111"/>
      <c r="AA12" s="111"/>
      <c r="AB12" s="114"/>
      <c r="AC12" s="115"/>
      <c r="AD12" s="117">
        <f>SUMIF(C9:Y9,D9,C15:Y15)</f>
        <v>9800</v>
      </c>
    </row>
    <row r="13" spans="1:32" ht="16.5" customHeight="1">
      <c r="B13" s="118" t="s">
        <v>118</v>
      </c>
      <c r="C13" s="111"/>
      <c r="D13" s="119"/>
      <c r="E13" s="115"/>
      <c r="F13" s="120"/>
      <c r="G13" s="111"/>
      <c r="H13" s="119"/>
      <c r="I13" s="115"/>
      <c r="J13" s="120"/>
      <c r="K13" s="111"/>
      <c r="L13" s="119"/>
      <c r="M13" s="115"/>
      <c r="N13" s="120"/>
      <c r="O13" s="111"/>
      <c r="P13" s="119"/>
      <c r="Q13" s="115"/>
      <c r="R13" s="116"/>
      <c r="S13" s="116"/>
      <c r="T13" s="119"/>
      <c r="U13" s="115"/>
      <c r="V13" s="120"/>
      <c r="W13" s="116"/>
      <c r="X13" s="119"/>
      <c r="Y13" s="115"/>
      <c r="Z13" s="120"/>
      <c r="AA13" s="111"/>
      <c r="AB13" s="119"/>
      <c r="AC13" s="115"/>
      <c r="AD13" s="117"/>
    </row>
    <row r="14" spans="1:32" ht="16.5" customHeight="1">
      <c r="B14" s="113" t="s">
        <v>119</v>
      </c>
      <c r="C14" s="116"/>
      <c r="D14" s="119"/>
      <c r="E14" s="115"/>
      <c r="F14" s="120"/>
      <c r="G14" s="116"/>
      <c r="H14" s="119"/>
      <c r="I14" s="115"/>
      <c r="J14" s="120"/>
      <c r="K14" s="116"/>
      <c r="L14" s="119"/>
      <c r="M14" s="115"/>
      <c r="N14" s="120"/>
      <c r="O14" s="116"/>
      <c r="P14" s="119"/>
      <c r="Q14" s="115"/>
      <c r="R14" s="116"/>
      <c r="S14" s="116"/>
      <c r="T14" s="119"/>
      <c r="U14" s="115"/>
      <c r="V14" s="120"/>
      <c r="W14" s="116"/>
      <c r="X14" s="119"/>
      <c r="Y14" s="115"/>
      <c r="Z14" s="120"/>
      <c r="AA14" s="116"/>
      <c r="AB14" s="119"/>
      <c r="AC14" s="115"/>
      <c r="AD14" s="117" t="s">
        <v>173</v>
      </c>
    </row>
    <row r="15" spans="1:32" ht="16.5" customHeight="1">
      <c r="B15" s="121"/>
      <c r="C15" s="120" t="s">
        <v>59</v>
      </c>
      <c r="D15" s="127">
        <f>SUM(D11:D14)</f>
        <v>800</v>
      </c>
      <c r="E15" s="149">
        <f>SUM(E11:E14)</f>
        <v>0</v>
      </c>
      <c r="F15" s="120"/>
      <c r="G15" s="120"/>
      <c r="H15" s="127">
        <f>SUM(H11:H14)</f>
        <v>100</v>
      </c>
      <c r="I15" s="149">
        <f>SUM(I11:I14)</f>
        <v>0</v>
      </c>
      <c r="J15" s="120"/>
      <c r="K15" s="120"/>
      <c r="L15" s="127">
        <f>SUM(L11:L14)</f>
        <v>1650</v>
      </c>
      <c r="M15" s="149">
        <f>SUM(M11:M14)</f>
        <v>0</v>
      </c>
      <c r="N15" s="120"/>
      <c r="O15" s="120"/>
      <c r="P15" s="127">
        <f>SUM(P11:P14)</f>
        <v>0</v>
      </c>
      <c r="Q15" s="149">
        <f>SUM(Q11:Q14)</f>
        <v>0</v>
      </c>
      <c r="R15" s="120"/>
      <c r="S15" s="120"/>
      <c r="T15" s="127">
        <f>SUM(T11:T14)</f>
        <v>6850</v>
      </c>
      <c r="U15" s="149">
        <f>SUM(U11:U14)</f>
        <v>0</v>
      </c>
      <c r="V15" s="120"/>
      <c r="W15" s="120"/>
      <c r="X15" s="127">
        <f>SUM(X11:X14)</f>
        <v>400</v>
      </c>
      <c r="Y15" s="149">
        <f>SUM(Y11:Y14)</f>
        <v>0</v>
      </c>
      <c r="Z15" s="120"/>
      <c r="AA15" s="120"/>
      <c r="AB15" s="127">
        <f>SUM(AB11:AB14)</f>
        <v>0</v>
      </c>
      <c r="AC15" s="149">
        <f>SUM(AC11:AC14)</f>
        <v>0</v>
      </c>
      <c r="AD15" s="154">
        <f>SUMIF(C9:Y9,E9,C15:Y15)</f>
        <v>0</v>
      </c>
    </row>
    <row r="16" spans="1:32" s="163" customFormat="1" ht="16.5" customHeight="1">
      <c r="B16" s="180"/>
      <c r="C16" s="177" t="s">
        <v>1296</v>
      </c>
      <c r="D16" s="153"/>
      <c r="E16" s="153"/>
      <c r="F16" s="178"/>
      <c r="G16" s="178"/>
      <c r="H16" s="153"/>
      <c r="I16" s="153"/>
      <c r="J16" s="178"/>
      <c r="K16" s="178"/>
      <c r="L16" s="153"/>
      <c r="M16" s="153"/>
      <c r="N16" s="178"/>
      <c r="O16" s="178"/>
      <c r="P16" s="153"/>
      <c r="Q16" s="153"/>
      <c r="R16" s="178"/>
      <c r="S16" s="178"/>
      <c r="T16" s="153"/>
      <c r="U16" s="153"/>
      <c r="V16" s="178"/>
      <c r="W16" s="178"/>
      <c r="X16" s="153"/>
      <c r="Y16" s="153"/>
      <c r="Z16" s="178"/>
      <c r="AA16" s="178"/>
      <c r="AB16" s="153"/>
      <c r="AC16" s="153"/>
      <c r="AD16" s="192"/>
      <c r="AF16" s="124"/>
    </row>
    <row r="17" spans="2:32" ht="16.5" customHeight="1">
      <c r="B17" s="113"/>
      <c r="C17" s="111"/>
      <c r="D17" s="114"/>
      <c r="E17" s="152"/>
      <c r="F17" s="150"/>
      <c r="G17" s="111"/>
      <c r="H17" s="114"/>
      <c r="I17" s="152"/>
      <c r="J17" s="150" t="s">
        <v>1297</v>
      </c>
      <c r="K17" t="s">
        <v>1298</v>
      </c>
      <c r="L17" s="114">
        <v>1000</v>
      </c>
      <c r="M17" s="156"/>
      <c r="N17" s="111"/>
      <c r="O17" s="111"/>
      <c r="P17" s="114"/>
      <c r="Q17" s="152"/>
      <c r="R17" s="111" t="s">
        <v>1299</v>
      </c>
      <c r="S17" s="167" t="s">
        <v>1300</v>
      </c>
      <c r="T17" s="172">
        <v>2950</v>
      </c>
      <c r="U17" s="156"/>
      <c r="V17" s="150" t="s">
        <v>1305</v>
      </c>
      <c r="W17" s="167" t="s">
        <v>1306</v>
      </c>
      <c r="X17" s="114">
        <v>200</v>
      </c>
      <c r="Y17" s="156"/>
      <c r="Z17" s="150"/>
      <c r="AA17" s="111"/>
      <c r="AB17" s="114"/>
      <c r="AC17" s="152"/>
      <c r="AD17" s="117" t="s">
        <v>170</v>
      </c>
      <c r="AF17" s="125"/>
    </row>
    <row r="18" spans="2:32" ht="16.5" customHeight="1">
      <c r="B18" s="113"/>
      <c r="C18" s="116"/>
      <c r="D18" s="119"/>
      <c r="E18" s="115"/>
      <c r="F18" s="120"/>
      <c r="G18" s="116"/>
      <c r="H18" s="119"/>
      <c r="I18" s="115"/>
      <c r="J18" s="116"/>
      <c r="K18" s="116"/>
      <c r="L18" s="119"/>
      <c r="M18" s="115"/>
      <c r="N18" s="116"/>
      <c r="O18" s="116"/>
      <c r="P18" s="119"/>
      <c r="Q18" s="115"/>
      <c r="R18" s="116" t="s">
        <v>1301</v>
      </c>
      <c r="S18" s="169" t="s">
        <v>1302</v>
      </c>
      <c r="T18" s="173">
        <v>2050</v>
      </c>
      <c r="U18" s="147"/>
      <c r="V18" s="116" t="s">
        <v>1307</v>
      </c>
      <c r="W18" s="169" t="s">
        <v>1308</v>
      </c>
      <c r="X18" s="119">
        <v>100</v>
      </c>
      <c r="Y18" s="147"/>
      <c r="Z18" s="116"/>
      <c r="AA18" s="116"/>
      <c r="AB18" s="119"/>
      <c r="AC18" s="115"/>
      <c r="AD18" s="117">
        <f>SUMIF(C9:Y9,D9,C22:Y22)</f>
        <v>7900</v>
      </c>
      <c r="AF18" s="126"/>
    </row>
    <row r="19" spans="2:32" ht="16.5" customHeight="1">
      <c r="B19" s="118"/>
      <c r="C19" s="120"/>
      <c r="D19" s="127"/>
      <c r="E19" s="115"/>
      <c r="F19" s="120"/>
      <c r="G19" s="120"/>
      <c r="H19" s="127"/>
      <c r="I19" s="115"/>
      <c r="J19" s="120"/>
      <c r="K19" s="120"/>
      <c r="L19" s="127"/>
      <c r="M19" s="115"/>
      <c r="N19" s="120"/>
      <c r="O19" s="120"/>
      <c r="P19" s="127"/>
      <c r="Q19" s="115"/>
      <c r="R19" s="120" t="s">
        <v>1303</v>
      </c>
      <c r="S19" s="169" t="s">
        <v>1304</v>
      </c>
      <c r="T19" s="173">
        <v>1600</v>
      </c>
      <c r="U19" s="147"/>
      <c r="V19" s="120"/>
      <c r="W19" s="120"/>
      <c r="X19" s="127"/>
      <c r="Y19" s="115"/>
      <c r="Z19" s="120"/>
      <c r="AA19" s="120"/>
      <c r="AB19" s="127"/>
      <c r="AC19" s="115"/>
      <c r="AD19" s="117"/>
      <c r="AF19" s="126"/>
    </row>
    <row r="20" spans="2:32" ht="16.5" customHeight="1">
      <c r="B20" s="118"/>
      <c r="C20" s="120"/>
      <c r="D20" s="127"/>
      <c r="E20" s="115"/>
      <c r="F20" s="120"/>
      <c r="G20" s="120"/>
      <c r="H20" s="127"/>
      <c r="I20" s="115"/>
      <c r="J20" s="120"/>
      <c r="K20" s="120"/>
      <c r="L20" s="127"/>
      <c r="M20" s="115"/>
      <c r="N20" s="120"/>
      <c r="O20" s="120"/>
      <c r="P20" s="127"/>
      <c r="Q20" s="115"/>
      <c r="R20" s="120"/>
      <c r="S20" s="120"/>
      <c r="T20" s="127"/>
      <c r="U20" s="115"/>
      <c r="V20" s="120"/>
      <c r="W20" s="120"/>
      <c r="X20" s="127"/>
      <c r="Y20" s="115"/>
      <c r="Z20" s="120"/>
      <c r="AA20" s="120"/>
      <c r="AB20" s="127"/>
      <c r="AC20" s="115"/>
      <c r="AD20" s="117" t="s">
        <v>172</v>
      </c>
      <c r="AF20" s="126"/>
    </row>
    <row r="21" spans="2:32" ht="16.5" customHeight="1">
      <c r="B21" s="118"/>
      <c r="C21" s="120"/>
      <c r="D21" s="127"/>
      <c r="E21" s="115"/>
      <c r="F21" s="120"/>
      <c r="G21" s="120"/>
      <c r="H21" s="127"/>
      <c r="I21" s="115"/>
      <c r="J21" s="120"/>
      <c r="K21" s="120"/>
      <c r="L21" s="127"/>
      <c r="M21" s="115"/>
      <c r="N21" s="120"/>
      <c r="O21" s="120"/>
      <c r="P21" s="127"/>
      <c r="Q21" s="115"/>
      <c r="R21" s="120"/>
      <c r="S21" s="120"/>
      <c r="T21" s="127"/>
      <c r="U21" s="115"/>
      <c r="V21" s="120"/>
      <c r="W21" s="120"/>
      <c r="X21" s="127"/>
      <c r="Y21" s="115"/>
      <c r="Z21" s="120"/>
      <c r="AA21" s="120"/>
      <c r="AB21" s="127"/>
      <c r="AC21" s="115"/>
      <c r="AD21" s="154">
        <f>SUMIF(C9:Y9,E9,C22:Y22)</f>
        <v>0</v>
      </c>
      <c r="AF21" s="126"/>
    </row>
    <row r="22" spans="2:32" ht="16.5" customHeight="1">
      <c r="B22" s="118"/>
      <c r="C22" s="120" t="s">
        <v>59</v>
      </c>
      <c r="D22" s="127">
        <f>SUM(D17:D21)</f>
        <v>0</v>
      </c>
      <c r="E22" s="149">
        <f>SUM(E17:E21)</f>
        <v>0</v>
      </c>
      <c r="F22" s="120"/>
      <c r="G22" s="120"/>
      <c r="H22" s="127">
        <f>SUM(H17:H21)</f>
        <v>0</v>
      </c>
      <c r="I22" s="149">
        <f>SUM(I17:I21)</f>
        <v>0</v>
      </c>
      <c r="J22" s="120"/>
      <c r="K22" s="120"/>
      <c r="L22" s="127">
        <f>SUM(L17:L21)</f>
        <v>1000</v>
      </c>
      <c r="M22" s="149">
        <f>SUM(M17:M21)</f>
        <v>0</v>
      </c>
      <c r="N22" s="120"/>
      <c r="O22" s="120"/>
      <c r="P22" s="127">
        <f>SUM(P17:P21)</f>
        <v>0</v>
      </c>
      <c r="Q22" s="149">
        <f>SUM(Q17:Q21)</f>
        <v>0</v>
      </c>
      <c r="R22" s="120"/>
      <c r="S22" s="120"/>
      <c r="T22" s="127">
        <f>SUM(T17:T21)</f>
        <v>6600</v>
      </c>
      <c r="U22" s="149">
        <f>SUM(U17:U21)</f>
        <v>0</v>
      </c>
      <c r="V22" s="120"/>
      <c r="W22" s="120"/>
      <c r="X22" s="127">
        <f>SUM(X17:X21)</f>
        <v>300</v>
      </c>
      <c r="Y22" s="149">
        <f>SUM(Y17:Y21)</f>
        <v>0</v>
      </c>
      <c r="Z22" s="120"/>
      <c r="AA22" s="120"/>
      <c r="AB22" s="127">
        <f>SUM(AB17:AB21)</f>
        <v>0</v>
      </c>
      <c r="AC22" s="149">
        <f>SUM(AC17:AC21)</f>
        <v>0</v>
      </c>
      <c r="AD22" s="117"/>
      <c r="AF22" s="126"/>
    </row>
    <row r="23" spans="2:32" s="163" customFormat="1" ht="16.5" customHeight="1">
      <c r="B23" s="176"/>
      <c r="C23" s="177" t="s">
        <v>1309</v>
      </c>
      <c r="D23" s="153"/>
      <c r="E23" s="153"/>
      <c r="F23" s="178"/>
      <c r="G23" s="178"/>
      <c r="H23" s="153"/>
      <c r="I23" s="153"/>
      <c r="J23" s="178"/>
      <c r="K23" s="178"/>
      <c r="L23" s="153"/>
      <c r="M23" s="153"/>
      <c r="N23" s="178"/>
      <c r="O23" s="178"/>
      <c r="P23" s="153"/>
      <c r="Q23" s="153"/>
      <c r="R23" s="178"/>
      <c r="S23" s="178"/>
      <c r="T23" s="153"/>
      <c r="U23" s="153"/>
      <c r="V23" s="178"/>
      <c r="W23" s="178"/>
      <c r="X23" s="153"/>
      <c r="Y23" s="153"/>
      <c r="Z23" s="178"/>
      <c r="AA23" s="178"/>
      <c r="AB23" s="153"/>
      <c r="AC23" s="153"/>
      <c r="AD23" s="179"/>
      <c r="AF23" s="126"/>
    </row>
    <row r="24" spans="2:32" ht="16.5" customHeight="1">
      <c r="B24" s="148" t="s">
        <v>1310</v>
      </c>
      <c r="C24" s="166" t="s">
        <v>1311</v>
      </c>
      <c r="D24" s="151">
        <v>900</v>
      </c>
      <c r="E24" s="156"/>
      <c r="F24" s="150" t="s">
        <v>1312</v>
      </c>
      <c r="G24" s="167" t="s">
        <v>1311</v>
      </c>
      <c r="H24" s="172">
        <v>1000</v>
      </c>
      <c r="I24" s="156"/>
      <c r="J24" s="150" t="s">
        <v>1315</v>
      </c>
      <c r="K24" s="167" t="s">
        <v>1316</v>
      </c>
      <c r="L24" s="108">
        <v>1100</v>
      </c>
      <c r="M24" s="156"/>
      <c r="N24" s="150"/>
      <c r="O24" s="150"/>
      <c r="P24" s="151"/>
      <c r="Q24" s="152"/>
      <c r="R24" s="150" t="s">
        <v>1321</v>
      </c>
      <c r="S24" s="167" t="s">
        <v>1322</v>
      </c>
      <c r="T24" s="172">
        <v>6000</v>
      </c>
      <c r="U24" s="156"/>
      <c r="V24" s="150" t="s">
        <v>1329</v>
      </c>
      <c r="W24" s="167" t="s">
        <v>1330</v>
      </c>
      <c r="X24" s="151">
        <v>50</v>
      </c>
      <c r="Y24" s="156"/>
      <c r="Z24" s="150" t="s">
        <v>1341</v>
      </c>
      <c r="AA24" t="s">
        <v>1342</v>
      </c>
      <c r="AB24" s="151">
        <v>500</v>
      </c>
      <c r="AC24" s="156"/>
      <c r="AD24" s="117" t="s">
        <v>170</v>
      </c>
      <c r="AF24" s="126"/>
    </row>
    <row r="25" spans="2:32" ht="16.5" customHeight="1">
      <c r="B25" s="118"/>
      <c r="C25" s="120"/>
      <c r="D25" s="127"/>
      <c r="E25" s="115"/>
      <c r="F25" s="120" t="s">
        <v>1313</v>
      </c>
      <c r="G25" s="169" t="s">
        <v>1314</v>
      </c>
      <c r="H25" s="119">
        <v>50</v>
      </c>
      <c r="I25" s="147"/>
      <c r="J25" s="120" t="s">
        <v>1317</v>
      </c>
      <c r="K25" s="169" t="s">
        <v>1318</v>
      </c>
      <c r="L25" s="119">
        <v>1700</v>
      </c>
      <c r="M25" s="147"/>
      <c r="N25" s="120"/>
      <c r="O25" s="120"/>
      <c r="P25" s="127"/>
      <c r="Q25" s="115"/>
      <c r="R25" s="120" t="s">
        <v>1323</v>
      </c>
      <c r="S25" s="169" t="s">
        <v>1324</v>
      </c>
      <c r="T25" s="173">
        <v>750</v>
      </c>
      <c r="U25" s="147"/>
      <c r="V25" s="120" t="s">
        <v>1331</v>
      </c>
      <c r="W25" s="169" t="s">
        <v>1332</v>
      </c>
      <c r="X25" s="127">
        <v>250</v>
      </c>
      <c r="Y25" s="147"/>
      <c r="Z25" s="120"/>
      <c r="AA25" s="120"/>
      <c r="AB25" s="127"/>
      <c r="AC25" s="115"/>
      <c r="AD25" s="117">
        <f>SUMIF(C9:Y9,D9,C32:Y32)</f>
        <v>18150</v>
      </c>
      <c r="AF25" s="126"/>
    </row>
    <row r="26" spans="2:32" ht="16.5" customHeight="1">
      <c r="B26" s="118"/>
      <c r="C26" s="120"/>
      <c r="D26" s="127"/>
      <c r="E26" s="115"/>
      <c r="F26" s="120"/>
      <c r="G26" s="120"/>
      <c r="H26" s="127"/>
      <c r="I26" s="115"/>
      <c r="J26" s="120" t="s">
        <v>1319</v>
      </c>
      <c r="K26" s="169" t="s">
        <v>1320</v>
      </c>
      <c r="L26" s="173">
        <v>1000</v>
      </c>
      <c r="M26" s="147"/>
      <c r="N26" s="120"/>
      <c r="O26" s="120"/>
      <c r="P26" s="127"/>
      <c r="Q26" s="115"/>
      <c r="R26" s="120" t="s">
        <v>1325</v>
      </c>
      <c r="S26" s="169" t="s">
        <v>1326</v>
      </c>
      <c r="T26" s="173">
        <v>1350</v>
      </c>
      <c r="U26" s="147"/>
      <c r="V26" s="120" t="s">
        <v>1333</v>
      </c>
      <c r="W26" s="169" t="s">
        <v>1334</v>
      </c>
      <c r="X26" s="127">
        <v>50</v>
      </c>
      <c r="Y26" s="147"/>
      <c r="Z26" s="120"/>
      <c r="AA26" s="120"/>
      <c r="AB26" s="127"/>
      <c r="AC26" s="115"/>
      <c r="AD26" s="117"/>
      <c r="AF26" s="126"/>
    </row>
    <row r="27" spans="2:32" ht="16.5" customHeight="1">
      <c r="B27" s="118"/>
      <c r="C27" s="120"/>
      <c r="D27" s="127"/>
      <c r="E27" s="115"/>
      <c r="F27" s="120"/>
      <c r="G27" s="120"/>
      <c r="H27" s="127"/>
      <c r="I27" s="115"/>
      <c r="J27" s="120"/>
      <c r="K27" s="120"/>
      <c r="L27" s="127"/>
      <c r="M27" s="115"/>
      <c r="N27" s="120"/>
      <c r="O27" s="120"/>
      <c r="P27" s="127"/>
      <c r="Q27" s="115"/>
      <c r="R27" s="120" t="s">
        <v>1327</v>
      </c>
      <c r="S27" s="169" t="s">
        <v>1328</v>
      </c>
      <c r="T27" s="173">
        <v>3600</v>
      </c>
      <c r="U27" s="147"/>
      <c r="V27" s="120" t="s">
        <v>1335</v>
      </c>
      <c r="W27" s="169" t="s">
        <v>1336</v>
      </c>
      <c r="X27" s="127">
        <v>100</v>
      </c>
      <c r="Y27" s="147"/>
      <c r="Z27" s="120"/>
      <c r="AA27" s="120"/>
      <c r="AB27" s="127"/>
      <c r="AC27" s="115"/>
      <c r="AD27" s="117" t="s">
        <v>172</v>
      </c>
    </row>
    <row r="28" spans="2:32" ht="16.5" customHeight="1">
      <c r="B28" s="118"/>
      <c r="C28" s="120"/>
      <c r="D28" s="127"/>
      <c r="E28" s="115"/>
      <c r="F28" s="120"/>
      <c r="G28" s="120"/>
      <c r="H28" s="127"/>
      <c r="I28" s="115"/>
      <c r="J28" s="120"/>
      <c r="K28" s="120"/>
      <c r="L28" s="127"/>
      <c r="M28" s="115"/>
      <c r="N28" s="120"/>
      <c r="O28" s="120"/>
      <c r="P28" s="127"/>
      <c r="Q28" s="115"/>
      <c r="R28" s="120"/>
      <c r="S28" s="120"/>
      <c r="T28" s="127"/>
      <c r="U28" s="115"/>
      <c r="V28" s="120" t="s">
        <v>1337</v>
      </c>
      <c r="W28" s="169" t="s">
        <v>1338</v>
      </c>
      <c r="X28" s="127">
        <v>200</v>
      </c>
      <c r="Y28" s="147"/>
      <c r="Z28" s="120"/>
      <c r="AA28" s="120"/>
      <c r="AB28" s="127"/>
      <c r="AC28" s="115"/>
      <c r="AD28" s="154">
        <f>SUMIF(C9:Y9,E9,C32:Y32)</f>
        <v>0</v>
      </c>
    </row>
    <row r="29" spans="2:32" ht="16.5" customHeight="1">
      <c r="B29" s="128"/>
      <c r="C29" s="120"/>
      <c r="D29" s="127"/>
      <c r="E29" s="115"/>
      <c r="F29" s="120"/>
      <c r="G29" s="120"/>
      <c r="H29" s="127"/>
      <c r="I29" s="115"/>
      <c r="J29" s="120"/>
      <c r="K29" s="120"/>
      <c r="L29" s="127"/>
      <c r="M29" s="115"/>
      <c r="N29" s="120"/>
      <c r="O29" s="120"/>
      <c r="P29" s="127"/>
      <c r="Q29" s="115"/>
      <c r="R29" s="120"/>
      <c r="S29" s="120"/>
      <c r="T29" s="127"/>
      <c r="U29" s="115"/>
      <c r="V29" s="120" t="s">
        <v>1339</v>
      </c>
      <c r="W29" s="169" t="s">
        <v>1340</v>
      </c>
      <c r="X29" s="127">
        <v>50</v>
      </c>
      <c r="Y29" s="147"/>
      <c r="Z29" s="120"/>
      <c r="AA29" s="120"/>
      <c r="AB29" s="127"/>
      <c r="AC29" s="115"/>
      <c r="AD29" s="155" t="s">
        <v>1611</v>
      </c>
    </row>
    <row r="30" spans="2:32" ht="16.5" customHeight="1">
      <c r="B30" s="105"/>
      <c r="C30" s="120"/>
      <c r="D30" s="127"/>
      <c r="E30" s="115"/>
      <c r="F30" s="120"/>
      <c r="G30" s="120"/>
      <c r="H30" s="127"/>
      <c r="I30" s="115"/>
      <c r="J30" s="120"/>
      <c r="K30" s="120"/>
      <c r="L30" s="127"/>
      <c r="M30" s="115"/>
      <c r="N30" s="120"/>
      <c r="O30" s="120"/>
      <c r="P30" s="127"/>
      <c r="Q30" s="115"/>
      <c r="R30" s="120"/>
      <c r="S30" s="120"/>
      <c r="T30" s="127"/>
      <c r="U30" s="115"/>
      <c r="V30" s="120"/>
      <c r="W30" s="120"/>
      <c r="X30" s="127"/>
      <c r="Y30" s="115"/>
      <c r="Z30" s="120"/>
      <c r="AA30" s="120"/>
      <c r="AB30" s="127"/>
      <c r="AC30" s="115"/>
      <c r="AD30" s="154">
        <f>AC32</f>
        <v>0</v>
      </c>
    </row>
    <row r="31" spans="2:32" ht="16.5" customHeight="1">
      <c r="B31" s="106" t="s">
        <v>116</v>
      </c>
      <c r="C31" s="120"/>
      <c r="D31" s="127"/>
      <c r="E31" s="115"/>
      <c r="F31" s="120"/>
      <c r="G31" s="120"/>
      <c r="H31" s="127"/>
      <c r="I31" s="115"/>
      <c r="J31" s="120"/>
      <c r="K31" s="120"/>
      <c r="L31" s="127"/>
      <c r="M31" s="115"/>
      <c r="N31" s="120"/>
      <c r="O31" s="120"/>
      <c r="P31" s="127"/>
      <c r="Q31" s="115"/>
      <c r="R31" s="120"/>
      <c r="S31" s="120"/>
      <c r="T31" s="127"/>
      <c r="U31" s="115"/>
      <c r="V31" s="120"/>
      <c r="W31" s="120"/>
      <c r="X31" s="127"/>
      <c r="Y31" s="115"/>
      <c r="Z31" s="120"/>
      <c r="AA31" s="120"/>
      <c r="AB31" s="127"/>
      <c r="AC31" s="115"/>
      <c r="AD31" s="117"/>
      <c r="AF31" s="129"/>
    </row>
    <row r="32" spans="2:32" ht="16.5" customHeight="1">
      <c r="B32" s="113"/>
      <c r="C32" s="120" t="s">
        <v>59</v>
      </c>
      <c r="D32" s="127">
        <f>SUM(D24:D31)</f>
        <v>900</v>
      </c>
      <c r="E32" s="149">
        <f>SUM(E24:E31)</f>
        <v>0</v>
      </c>
      <c r="F32" s="120"/>
      <c r="G32" s="120"/>
      <c r="H32" s="127">
        <f>SUM(H24:H31)</f>
        <v>1050</v>
      </c>
      <c r="I32" s="149">
        <f>SUM(I24:I31)</f>
        <v>0</v>
      </c>
      <c r="J32" s="120"/>
      <c r="K32" s="120"/>
      <c r="L32" s="127">
        <f>SUM(L24:L31)</f>
        <v>3800</v>
      </c>
      <c r="M32" s="149">
        <f>SUM(M24:M31)</f>
        <v>0</v>
      </c>
      <c r="N32" s="120"/>
      <c r="O32" s="120"/>
      <c r="P32" s="127">
        <f>SUM(P24:P31)</f>
        <v>0</v>
      </c>
      <c r="Q32" s="149">
        <f>SUM(Q24:Q31)</f>
        <v>0</v>
      </c>
      <c r="R32" s="120"/>
      <c r="S32" s="120"/>
      <c r="T32" s="127">
        <f>SUM(T24:T31)</f>
        <v>11700</v>
      </c>
      <c r="U32" s="149">
        <f>SUM(U24:U31)</f>
        <v>0</v>
      </c>
      <c r="V32" s="120"/>
      <c r="W32" s="120"/>
      <c r="X32" s="127">
        <f>SUM(X24:X31)</f>
        <v>700</v>
      </c>
      <c r="Y32" s="149">
        <f>SUM(Y24:Y31)</f>
        <v>0</v>
      </c>
      <c r="Z32" s="120"/>
      <c r="AA32" s="120"/>
      <c r="AB32" s="127">
        <f>SUM(AB24:AB31)</f>
        <v>500</v>
      </c>
      <c r="AC32" s="149">
        <f>SUM(AC24:AC31)</f>
        <v>0</v>
      </c>
      <c r="AD32" s="117"/>
    </row>
    <row r="33" spans="2:35" s="163" customFormat="1" ht="16.5" customHeight="1">
      <c r="B33" s="180"/>
      <c r="C33" s="177" t="s">
        <v>1343</v>
      </c>
      <c r="D33" s="153"/>
      <c r="E33" s="153"/>
      <c r="F33" s="178"/>
      <c r="G33" s="178"/>
      <c r="H33" s="153"/>
      <c r="I33" s="153"/>
      <c r="J33" s="178"/>
      <c r="K33" s="178"/>
      <c r="L33" s="153"/>
      <c r="M33" s="153"/>
      <c r="N33" s="178"/>
      <c r="O33" s="178"/>
      <c r="P33" s="153"/>
      <c r="Q33" s="153"/>
      <c r="R33" s="178"/>
      <c r="S33" s="178"/>
      <c r="T33" s="153"/>
      <c r="U33" s="153"/>
      <c r="V33" s="178"/>
      <c r="W33" s="178"/>
      <c r="X33" s="153"/>
      <c r="Y33" s="153"/>
      <c r="Z33" s="178"/>
      <c r="AA33" s="178"/>
      <c r="AB33" s="153"/>
      <c r="AC33" s="153"/>
      <c r="AD33" s="179"/>
    </row>
    <row r="34" spans="2:35" ht="16.5" customHeight="1">
      <c r="B34" s="157" t="s">
        <v>1344</v>
      </c>
      <c r="C34" s="166" t="s">
        <v>1345</v>
      </c>
      <c r="D34" s="151">
        <v>1250</v>
      </c>
      <c r="E34" s="156"/>
      <c r="F34" s="150"/>
      <c r="G34" s="150"/>
      <c r="H34" s="151"/>
      <c r="I34" s="152"/>
      <c r="J34" s="150" t="s">
        <v>1346</v>
      </c>
      <c r="K34" s="167" t="s">
        <v>1347</v>
      </c>
      <c r="L34" s="151">
        <v>1100</v>
      </c>
      <c r="M34" s="156"/>
      <c r="N34" s="150"/>
      <c r="O34" s="150"/>
      <c r="P34" s="151"/>
      <c r="Q34" s="152"/>
      <c r="R34" s="150" t="s">
        <v>1352</v>
      </c>
      <c r="S34" s="167" t="s">
        <v>1353</v>
      </c>
      <c r="T34" s="172">
        <v>4000</v>
      </c>
      <c r="U34" s="156"/>
      <c r="V34" s="150" t="s">
        <v>1356</v>
      </c>
      <c r="W34" s="167" t="s">
        <v>1357</v>
      </c>
      <c r="X34" s="151">
        <v>250</v>
      </c>
      <c r="Y34" s="156"/>
      <c r="Z34" s="150"/>
      <c r="AA34" s="150"/>
      <c r="AB34" s="151"/>
      <c r="AC34" s="152"/>
      <c r="AD34" s="117" t="s">
        <v>170</v>
      </c>
    </row>
    <row r="35" spans="2:35" ht="16.5" customHeight="1">
      <c r="B35" s="113"/>
      <c r="C35" s="120"/>
      <c r="D35" s="127"/>
      <c r="E35" s="115"/>
      <c r="F35" s="120"/>
      <c r="G35" s="120"/>
      <c r="H35" s="127"/>
      <c r="I35" s="115"/>
      <c r="J35" s="120" t="s">
        <v>1348</v>
      </c>
      <c r="K35" s="169" t="s">
        <v>1349</v>
      </c>
      <c r="L35" s="127">
        <v>400</v>
      </c>
      <c r="M35" s="147"/>
      <c r="N35" s="120"/>
      <c r="O35" s="120"/>
      <c r="P35" s="127"/>
      <c r="Q35" s="115"/>
      <c r="R35" s="120" t="s">
        <v>1354</v>
      </c>
      <c r="S35" s="169" t="s">
        <v>1355</v>
      </c>
      <c r="T35" s="173">
        <v>2100</v>
      </c>
      <c r="U35" s="147"/>
      <c r="V35" s="120" t="s">
        <v>1358</v>
      </c>
      <c r="W35" s="169" t="s">
        <v>1359</v>
      </c>
      <c r="X35" s="127">
        <v>150</v>
      </c>
      <c r="Y35" s="147"/>
      <c r="Z35" s="120"/>
      <c r="AA35" s="120"/>
      <c r="AB35" s="127"/>
      <c r="AC35" s="115"/>
      <c r="AD35" s="117">
        <f>SUMIF(C9:Y9,D9,C39:Y39)</f>
        <v>9900</v>
      </c>
    </row>
    <row r="36" spans="2:35" ht="16.5" customHeight="1">
      <c r="B36" s="118"/>
      <c r="C36" s="120"/>
      <c r="D36" s="127"/>
      <c r="E36" s="115"/>
      <c r="F36" s="120"/>
      <c r="G36" s="120"/>
      <c r="H36" s="127"/>
      <c r="I36" s="115"/>
      <c r="J36" s="120" t="s">
        <v>1350</v>
      </c>
      <c r="K36" s="169" t="s">
        <v>1351</v>
      </c>
      <c r="L36" s="127">
        <v>650</v>
      </c>
      <c r="M36" s="147"/>
      <c r="N36" s="120"/>
      <c r="O36" s="120"/>
      <c r="P36" s="127"/>
      <c r="Q36" s="115"/>
      <c r="R36" s="120"/>
      <c r="S36" s="120"/>
      <c r="T36" s="127"/>
      <c r="U36" s="115"/>
      <c r="V36" s="120"/>
      <c r="W36" s="120"/>
      <c r="X36" s="127"/>
      <c r="Y36" s="115"/>
      <c r="Z36" s="120"/>
      <c r="AA36" s="120"/>
      <c r="AB36" s="127"/>
      <c r="AC36" s="115"/>
      <c r="AD36" s="117"/>
    </row>
    <row r="37" spans="2:35" ht="16.5" customHeight="1">
      <c r="B37" s="118"/>
      <c r="C37" s="120"/>
      <c r="D37" s="127"/>
      <c r="E37" s="115"/>
      <c r="F37" s="120"/>
      <c r="G37" s="120"/>
      <c r="H37" s="127"/>
      <c r="I37" s="115"/>
      <c r="J37" s="120"/>
      <c r="K37" s="120"/>
      <c r="L37" s="127"/>
      <c r="M37" s="115"/>
      <c r="N37" s="120"/>
      <c r="O37" s="120"/>
      <c r="P37" s="127"/>
      <c r="Q37" s="115"/>
      <c r="R37" s="120"/>
      <c r="S37" s="120"/>
      <c r="T37" s="127"/>
      <c r="U37" s="115"/>
      <c r="V37" s="120"/>
      <c r="W37" s="120"/>
      <c r="X37" s="127"/>
      <c r="Y37" s="115"/>
      <c r="Z37" s="120"/>
      <c r="AA37" s="120"/>
      <c r="AB37" s="127"/>
      <c r="AC37" s="115"/>
      <c r="AD37" s="117" t="s">
        <v>172</v>
      </c>
    </row>
    <row r="38" spans="2:35" ht="16.5" customHeight="1">
      <c r="B38" s="118"/>
      <c r="C38" s="120"/>
      <c r="D38" s="127"/>
      <c r="E38" s="115"/>
      <c r="F38" s="120"/>
      <c r="G38" s="120"/>
      <c r="H38" s="127"/>
      <c r="I38" s="115"/>
      <c r="J38" s="120"/>
      <c r="K38" s="120"/>
      <c r="L38" s="127"/>
      <c r="M38" s="115"/>
      <c r="N38" s="120"/>
      <c r="O38" s="120"/>
      <c r="P38" s="127"/>
      <c r="Q38" s="115"/>
      <c r="R38" s="120"/>
      <c r="S38" s="120"/>
      <c r="T38" s="127"/>
      <c r="U38" s="115"/>
      <c r="V38" s="120"/>
      <c r="W38" s="120"/>
      <c r="X38" s="127"/>
      <c r="Y38" s="115"/>
      <c r="Z38" s="120"/>
      <c r="AA38" s="120"/>
      <c r="AB38" s="127"/>
      <c r="AC38" s="115"/>
      <c r="AD38" s="154">
        <f>SUMIF(C9:Y9,E9,C39:Y39)</f>
        <v>0</v>
      </c>
    </row>
    <row r="39" spans="2:35" ht="16.5" customHeight="1">
      <c r="B39" s="118"/>
      <c r="C39" s="120" t="s">
        <v>59</v>
      </c>
      <c r="D39" s="127">
        <f>SUM(D34:D38)</f>
        <v>1250</v>
      </c>
      <c r="E39" s="149">
        <f>SUM(E34:E38)</f>
        <v>0</v>
      </c>
      <c r="F39" s="120"/>
      <c r="G39" s="120"/>
      <c r="H39" s="127">
        <f>SUM(H34:H38)</f>
        <v>0</v>
      </c>
      <c r="I39" s="149">
        <f>SUM(I34:I38)</f>
        <v>0</v>
      </c>
      <c r="J39" s="120"/>
      <c r="K39" s="120"/>
      <c r="L39" s="127">
        <f>SUM(L34:L38)</f>
        <v>2150</v>
      </c>
      <c r="M39" s="149">
        <f>SUM(M34:M38)</f>
        <v>0</v>
      </c>
      <c r="N39" s="120"/>
      <c r="O39" s="120"/>
      <c r="P39" s="127">
        <f>SUM(P34:P38)</f>
        <v>0</v>
      </c>
      <c r="Q39" s="149">
        <f>SUM(Q34:Q38)</f>
        <v>0</v>
      </c>
      <c r="R39" s="120"/>
      <c r="S39" s="120"/>
      <c r="T39" s="127">
        <f>SUM(T34:T38)</f>
        <v>6100</v>
      </c>
      <c r="U39" s="149">
        <f>SUM(U34:U38)</f>
        <v>0</v>
      </c>
      <c r="V39" s="120"/>
      <c r="W39" s="120"/>
      <c r="X39" s="127">
        <f>SUM(X34:X38)</f>
        <v>400</v>
      </c>
      <c r="Y39" s="149">
        <f>SUM(Y34:Y38)</f>
        <v>0</v>
      </c>
      <c r="Z39" s="120"/>
      <c r="AA39" s="120"/>
      <c r="AB39" s="127">
        <f>SUM(AB34:AB38)</f>
        <v>0</v>
      </c>
      <c r="AC39" s="149">
        <f>SUM(AC34:AC38)</f>
        <v>0</v>
      </c>
      <c r="AD39" s="117"/>
    </row>
    <row r="40" spans="2:35" s="163" customFormat="1" ht="16.5" customHeight="1">
      <c r="B40" s="180"/>
      <c r="C40" s="177" t="s">
        <v>1360</v>
      </c>
      <c r="D40" s="153"/>
      <c r="E40" s="153"/>
      <c r="F40" s="178"/>
      <c r="G40" s="178"/>
      <c r="H40" s="153"/>
      <c r="I40" s="153"/>
      <c r="J40" s="178"/>
      <c r="K40" s="178"/>
      <c r="L40" s="153"/>
      <c r="M40" s="153"/>
      <c r="N40" s="178"/>
      <c r="O40" s="178"/>
      <c r="P40" s="153"/>
      <c r="Q40" s="153"/>
      <c r="R40" s="178"/>
      <c r="S40" s="178"/>
      <c r="T40" s="153"/>
      <c r="U40" s="153"/>
      <c r="V40" s="178"/>
      <c r="W40" s="178"/>
      <c r="X40" s="153"/>
      <c r="Y40" s="153"/>
      <c r="Z40" s="178"/>
      <c r="AA40" s="178"/>
      <c r="AB40" s="153"/>
      <c r="AC40" s="153"/>
      <c r="AD40" s="179"/>
    </row>
    <row r="41" spans="2:35" ht="16.5" customHeight="1">
      <c r="B41" s="186" t="s">
        <v>1361</v>
      </c>
      <c r="C41" s="166" t="s">
        <v>1362</v>
      </c>
      <c r="D41" s="151">
        <v>800</v>
      </c>
      <c r="E41" s="156"/>
      <c r="F41" s="150"/>
      <c r="G41" s="150"/>
      <c r="H41" s="151"/>
      <c r="I41" s="152"/>
      <c r="J41" s="150" t="s">
        <v>1365</v>
      </c>
      <c r="K41" s="167" t="s">
        <v>1366</v>
      </c>
      <c r="L41" s="172">
        <v>1250</v>
      </c>
      <c r="M41" s="156"/>
      <c r="N41" s="150"/>
      <c r="O41" s="150"/>
      <c r="P41" s="151"/>
      <c r="Q41" s="152"/>
      <c r="R41" s="150" t="s">
        <v>1367</v>
      </c>
      <c r="S41" s="167" t="s">
        <v>1368</v>
      </c>
      <c r="T41" s="172">
        <v>6250</v>
      </c>
      <c r="U41" s="156"/>
      <c r="V41" s="150" t="s">
        <v>1369</v>
      </c>
      <c r="W41" t="s">
        <v>1370</v>
      </c>
      <c r="X41" s="151">
        <v>300</v>
      </c>
      <c r="Y41" s="156"/>
      <c r="Z41" s="150"/>
      <c r="AA41" s="150"/>
      <c r="AB41" s="151"/>
      <c r="AC41" s="152"/>
      <c r="AD41" s="117" t="s">
        <v>170</v>
      </c>
    </row>
    <row r="42" spans="2:35" ht="16.5" customHeight="1">
      <c r="B42" s="178" t="s">
        <v>1363</v>
      </c>
      <c r="C42" s="168" t="s">
        <v>1364</v>
      </c>
      <c r="D42" s="127">
        <v>200</v>
      </c>
      <c r="E42" s="147"/>
      <c r="F42" s="120"/>
      <c r="G42" s="120"/>
      <c r="H42" s="127"/>
      <c r="I42" s="115"/>
      <c r="J42" s="120"/>
      <c r="K42" s="120"/>
      <c r="L42" s="127"/>
      <c r="M42" s="115"/>
      <c r="N42" s="120"/>
      <c r="O42" s="120"/>
      <c r="P42" s="127"/>
      <c r="Q42" s="115"/>
      <c r="R42" s="120"/>
      <c r="S42" s="120"/>
      <c r="T42" s="127"/>
      <c r="U42" s="115"/>
      <c r="V42" s="120"/>
      <c r="W42" s="120"/>
      <c r="X42" s="127"/>
      <c r="Y42" s="115"/>
      <c r="Z42" s="120"/>
      <c r="AA42" s="120"/>
      <c r="AB42" s="127"/>
      <c r="AC42" s="115"/>
      <c r="AD42" s="117">
        <f>SUMIF(C9:Y9,D9,C45:Y45)</f>
        <v>8800</v>
      </c>
    </row>
    <row r="43" spans="2:35" ht="16.5" customHeight="1">
      <c r="B43" s="106" t="s">
        <v>116</v>
      </c>
      <c r="C43" s="120"/>
      <c r="D43" s="127"/>
      <c r="E43" s="115"/>
      <c r="F43" s="120"/>
      <c r="G43" s="120"/>
      <c r="H43" s="127"/>
      <c r="I43" s="115"/>
      <c r="J43" s="120"/>
      <c r="K43" s="120"/>
      <c r="L43" s="127"/>
      <c r="M43" s="115"/>
      <c r="N43" s="120"/>
      <c r="O43" s="120"/>
      <c r="P43" s="127"/>
      <c r="Q43" s="115"/>
      <c r="R43" s="120"/>
      <c r="S43" s="120"/>
      <c r="T43" s="127"/>
      <c r="U43" s="115"/>
      <c r="V43" s="120"/>
      <c r="W43" s="120"/>
      <c r="X43" s="127"/>
      <c r="Y43" s="115"/>
      <c r="Z43" s="120"/>
      <c r="AA43" s="120"/>
      <c r="AB43" s="127"/>
      <c r="AC43" s="115"/>
      <c r="AD43" s="117"/>
    </row>
    <row r="44" spans="2:35" ht="16.5" customHeight="1">
      <c r="B44" s="113" t="s">
        <v>120</v>
      </c>
      <c r="C44" s="120"/>
      <c r="D44" s="127"/>
      <c r="E44" s="115"/>
      <c r="F44" s="120"/>
      <c r="G44" s="120"/>
      <c r="H44" s="127"/>
      <c r="I44" s="115"/>
      <c r="J44" s="120"/>
      <c r="K44" s="120"/>
      <c r="L44" s="127"/>
      <c r="M44" s="115"/>
      <c r="N44" s="120"/>
      <c r="O44" s="120"/>
      <c r="P44" s="127"/>
      <c r="Q44" s="115"/>
      <c r="R44" s="120"/>
      <c r="S44" s="120"/>
      <c r="T44" s="127"/>
      <c r="U44" s="115"/>
      <c r="V44" s="120"/>
      <c r="W44" s="120"/>
      <c r="X44" s="127"/>
      <c r="Y44" s="115"/>
      <c r="Z44" s="120"/>
      <c r="AA44" s="120"/>
      <c r="AB44" s="127"/>
      <c r="AC44" s="115"/>
      <c r="AD44" s="117" t="s">
        <v>172</v>
      </c>
    </row>
    <row r="45" spans="2:35" ht="16.5" customHeight="1">
      <c r="B45" s="113" t="s">
        <v>121</v>
      </c>
      <c r="C45" s="120" t="s">
        <v>59</v>
      </c>
      <c r="D45" s="127">
        <f>SUM(D41:D44)</f>
        <v>1000</v>
      </c>
      <c r="E45" s="149">
        <f>SUM(E41:E44)</f>
        <v>0</v>
      </c>
      <c r="F45" s="120"/>
      <c r="G45" s="120"/>
      <c r="H45" s="127">
        <f>SUM(H41:H44)</f>
        <v>0</v>
      </c>
      <c r="I45" s="149">
        <f>SUM(I41:I44)</f>
        <v>0</v>
      </c>
      <c r="J45" s="120"/>
      <c r="K45" s="120"/>
      <c r="L45" s="127">
        <f>SUM(L41:L44)</f>
        <v>1250</v>
      </c>
      <c r="M45" s="149">
        <f>SUM(M41:M44)</f>
        <v>0</v>
      </c>
      <c r="N45" s="120"/>
      <c r="O45" s="120"/>
      <c r="P45" s="127">
        <f>SUM(P41:P44)</f>
        <v>0</v>
      </c>
      <c r="Q45" s="149">
        <f>SUM(Q41:Q44)</f>
        <v>0</v>
      </c>
      <c r="R45" s="120"/>
      <c r="S45" s="120"/>
      <c r="T45" s="127">
        <f>SUM(T41:T44)</f>
        <v>6250</v>
      </c>
      <c r="U45" s="149">
        <f>SUM(U41:U44)</f>
        <v>0</v>
      </c>
      <c r="V45" s="120"/>
      <c r="W45" s="120"/>
      <c r="X45" s="127">
        <f>SUM(X41:X44)</f>
        <v>300</v>
      </c>
      <c r="Y45" s="149">
        <f>SUM(Y41:Y44)</f>
        <v>0</v>
      </c>
      <c r="Z45" s="120"/>
      <c r="AA45" s="120"/>
      <c r="AB45" s="127">
        <f>SUM(AB41:AB44)</f>
        <v>0</v>
      </c>
      <c r="AC45" s="149">
        <f>SUM(AC41:AC44)</f>
        <v>0</v>
      </c>
      <c r="AD45" s="154">
        <f>SUMIF(C9:Y9,E9,C45:Y45)</f>
        <v>0</v>
      </c>
    </row>
    <row r="46" spans="2:35" s="163" customFormat="1" ht="16.5" customHeight="1">
      <c r="B46" s="193"/>
      <c r="C46" s="177" t="s">
        <v>1371</v>
      </c>
      <c r="D46" s="153"/>
      <c r="E46" s="153"/>
      <c r="F46" s="178"/>
      <c r="G46" s="178"/>
      <c r="H46" s="153"/>
      <c r="I46" s="153"/>
      <c r="J46" s="178"/>
      <c r="K46" s="178"/>
      <c r="L46" s="153"/>
      <c r="M46" s="153"/>
      <c r="N46" s="178"/>
      <c r="O46" s="178"/>
      <c r="P46" s="153"/>
      <c r="Q46" s="153"/>
      <c r="R46" s="178"/>
      <c r="S46" s="178"/>
      <c r="T46" s="153"/>
      <c r="U46" s="153"/>
      <c r="V46" s="178"/>
      <c r="W46" s="178"/>
      <c r="X46" s="153"/>
      <c r="Y46" s="153"/>
      <c r="Z46" s="178"/>
      <c r="AA46" s="178"/>
      <c r="AB46" s="153"/>
      <c r="AC46" s="153"/>
      <c r="AD46" s="179"/>
    </row>
    <row r="47" spans="2:35" ht="16.5" customHeight="1">
      <c r="B47" s="157" t="s">
        <v>1372</v>
      </c>
      <c r="C47" s="166" t="s">
        <v>1373</v>
      </c>
      <c r="D47" s="151">
        <v>250</v>
      </c>
      <c r="E47" s="156"/>
      <c r="F47" s="150"/>
      <c r="G47" s="150"/>
      <c r="H47" s="151"/>
      <c r="I47" s="152"/>
      <c r="J47" s="150"/>
      <c r="K47" s="150"/>
      <c r="L47" s="151"/>
      <c r="M47" s="152"/>
      <c r="N47" s="150"/>
      <c r="O47" s="150"/>
      <c r="P47" s="151"/>
      <c r="Q47" s="152"/>
      <c r="R47" s="150" t="s">
        <v>1374</v>
      </c>
      <c r="S47" s="167" t="s">
        <v>1375</v>
      </c>
      <c r="T47" s="172">
        <v>1850</v>
      </c>
      <c r="U47" s="156"/>
      <c r="V47" s="150" t="s">
        <v>1378</v>
      </c>
      <c r="W47" s="167" t="s">
        <v>1379</v>
      </c>
      <c r="X47" s="151">
        <v>100</v>
      </c>
      <c r="Y47" s="156"/>
      <c r="Z47" s="150"/>
      <c r="AA47" s="150"/>
      <c r="AB47" s="151"/>
      <c r="AC47" s="152"/>
      <c r="AD47" s="117" t="s">
        <v>170</v>
      </c>
    </row>
    <row r="48" spans="2:35" ht="16.5" customHeight="1">
      <c r="B48" s="113"/>
      <c r="C48" s="120"/>
      <c r="D48" s="127"/>
      <c r="E48" s="115"/>
      <c r="F48" s="120"/>
      <c r="G48" s="120"/>
      <c r="H48" s="127"/>
      <c r="I48" s="115"/>
      <c r="J48" s="120"/>
      <c r="K48" s="120"/>
      <c r="L48" s="127"/>
      <c r="M48" s="115"/>
      <c r="N48" s="120"/>
      <c r="O48" s="120"/>
      <c r="P48" s="127"/>
      <c r="Q48" s="115"/>
      <c r="R48" s="120" t="s">
        <v>1376</v>
      </c>
      <c r="S48" s="169" t="s">
        <v>1377</v>
      </c>
      <c r="T48" s="173">
        <v>2250</v>
      </c>
      <c r="U48" s="147"/>
      <c r="V48" s="120" t="s">
        <v>1380</v>
      </c>
      <c r="W48" s="169" t="s">
        <v>1381</v>
      </c>
      <c r="X48" s="127">
        <v>100</v>
      </c>
      <c r="Y48" s="147"/>
      <c r="Z48" s="120"/>
      <c r="AA48" s="120"/>
      <c r="AB48" s="127"/>
      <c r="AC48" s="115"/>
      <c r="AD48" s="117">
        <f>SUMIF(C9:Y9,D9,C51:Y51)</f>
        <v>4550</v>
      </c>
      <c r="AE48" s="132"/>
      <c r="AF48" s="132"/>
      <c r="AG48" s="132"/>
      <c r="AH48" s="132"/>
      <c r="AI48" s="132"/>
    </row>
    <row r="49" spans="2:35" ht="16.5" customHeight="1">
      <c r="B49" s="118"/>
      <c r="C49" s="120"/>
      <c r="D49" s="127"/>
      <c r="E49" s="115"/>
      <c r="F49" s="120"/>
      <c r="G49" s="120"/>
      <c r="H49" s="127"/>
      <c r="I49" s="115"/>
      <c r="J49" s="120" t="s">
        <v>122</v>
      </c>
      <c r="K49" s="120"/>
      <c r="L49" s="127"/>
      <c r="M49" s="115"/>
      <c r="N49" s="120"/>
      <c r="O49" s="120"/>
      <c r="P49" s="127"/>
      <c r="Q49" s="115"/>
      <c r="R49" s="120"/>
      <c r="S49" s="120"/>
      <c r="T49" s="127"/>
      <c r="U49" s="115"/>
      <c r="V49" s="116"/>
      <c r="W49" s="120"/>
      <c r="X49" s="127"/>
      <c r="Y49" s="115"/>
      <c r="Z49" s="116"/>
      <c r="AA49" s="120"/>
      <c r="AB49" s="127"/>
      <c r="AC49" s="115"/>
      <c r="AD49" s="117"/>
      <c r="AE49" s="132"/>
      <c r="AF49" s="132"/>
      <c r="AG49" s="132"/>
      <c r="AH49" s="132"/>
      <c r="AI49" s="132"/>
    </row>
    <row r="50" spans="2:35" ht="16.5" customHeight="1">
      <c r="B50" s="118"/>
      <c r="C50" s="120"/>
      <c r="D50" s="127"/>
      <c r="E50" s="115"/>
      <c r="F50" s="120"/>
      <c r="G50" s="120"/>
      <c r="H50" s="127"/>
      <c r="I50" s="115"/>
      <c r="J50" s="116"/>
      <c r="K50" s="120"/>
      <c r="L50" s="127"/>
      <c r="M50" s="115"/>
      <c r="N50" s="120"/>
      <c r="O50" s="120"/>
      <c r="P50" s="127"/>
      <c r="Q50" s="115"/>
      <c r="R50" s="120"/>
      <c r="S50" s="120"/>
      <c r="T50" s="127"/>
      <c r="U50" s="115"/>
      <c r="V50" s="120"/>
      <c r="W50" s="120"/>
      <c r="X50" s="127"/>
      <c r="Y50" s="115"/>
      <c r="Z50" s="120"/>
      <c r="AA50" s="120"/>
      <c r="AB50" s="127"/>
      <c r="AC50" s="115"/>
      <c r="AD50" s="117" t="s">
        <v>172</v>
      </c>
      <c r="AE50" s="132"/>
      <c r="AF50" s="132"/>
      <c r="AG50" s="132"/>
      <c r="AH50" s="132"/>
      <c r="AI50" s="132"/>
    </row>
    <row r="51" spans="2:35" ht="16.5" customHeight="1">
      <c r="B51" s="128"/>
      <c r="C51" s="128" t="s">
        <v>244</v>
      </c>
      <c r="D51" s="133">
        <f>SUM(D47:D50)</f>
        <v>250</v>
      </c>
      <c r="E51" s="134">
        <f>SUM(E47:E50)</f>
        <v>0</v>
      </c>
      <c r="F51" s="128">
        <f t="shared" ref="F51:Z51" si="0">SUM(F43:F50)</f>
        <v>0</v>
      </c>
      <c r="G51" s="128"/>
      <c r="H51" s="133">
        <f>SUM(H47:H50)</f>
        <v>0</v>
      </c>
      <c r="I51" s="134">
        <f>SUM(I47:I50)</f>
        <v>0</v>
      </c>
      <c r="J51" s="130">
        <f t="shared" si="0"/>
        <v>0</v>
      </c>
      <c r="K51" s="128"/>
      <c r="L51" s="133">
        <f>SUM(L47:L50)</f>
        <v>0</v>
      </c>
      <c r="M51" s="134">
        <f>SUM(M47:M50)</f>
        <v>0</v>
      </c>
      <c r="N51" s="128">
        <f t="shared" si="0"/>
        <v>0</v>
      </c>
      <c r="O51" s="128"/>
      <c r="P51" s="133">
        <f>SUM(P47:P50)</f>
        <v>0</v>
      </c>
      <c r="Q51" s="134">
        <f>SUM(Q47:Q50)</f>
        <v>0</v>
      </c>
      <c r="R51" s="128">
        <f t="shared" si="0"/>
        <v>0</v>
      </c>
      <c r="S51" s="128"/>
      <c r="T51" s="133">
        <f>SUM(T47:T50)</f>
        <v>4100</v>
      </c>
      <c r="U51" s="134">
        <f>SUM(U47:U50)</f>
        <v>0</v>
      </c>
      <c r="V51" s="128">
        <f t="shared" si="0"/>
        <v>0</v>
      </c>
      <c r="W51" s="128"/>
      <c r="X51" s="133">
        <f>SUM(X47:X50)</f>
        <v>200</v>
      </c>
      <c r="Y51" s="134">
        <f>SUM(Y47:Y50)</f>
        <v>0</v>
      </c>
      <c r="Z51" s="128">
        <f t="shared" si="0"/>
        <v>0</v>
      </c>
      <c r="AA51" s="128"/>
      <c r="AB51" s="133">
        <f>SUM(AB47:AB50)</f>
        <v>0</v>
      </c>
      <c r="AC51" s="134">
        <f>SUM(AC47:AC50)</f>
        <v>0</v>
      </c>
      <c r="AD51" s="159">
        <f>SUMIF(C9:Y9,E9,C51:Y51)</f>
        <v>0</v>
      </c>
      <c r="AE51" s="132"/>
      <c r="AF51" s="132"/>
      <c r="AG51" s="132"/>
      <c r="AH51" s="132"/>
      <c r="AI51" s="132"/>
    </row>
    <row r="52" spans="2:35" ht="16.5" customHeight="1">
      <c r="B52" s="136" t="s">
        <v>123</v>
      </c>
      <c r="C52" s="137"/>
      <c r="D52" s="138"/>
      <c r="E52" s="138"/>
      <c r="F52" s="139"/>
      <c r="G52" s="138"/>
      <c r="H52" s="140"/>
      <c r="I52" s="138"/>
      <c r="J52" s="138"/>
      <c r="K52" s="138"/>
      <c r="L52" s="139"/>
      <c r="M52" s="136"/>
      <c r="N52" s="138"/>
      <c r="O52" s="138"/>
      <c r="P52" s="138"/>
      <c r="Q52" s="138"/>
      <c r="R52" s="141"/>
      <c r="S52" s="243"/>
      <c r="T52" s="244"/>
      <c r="U52" s="139"/>
      <c r="Z52" s="142"/>
      <c r="AA52" s="142"/>
      <c r="AB52" s="142"/>
      <c r="AC52" s="142"/>
      <c r="AD52" s="142"/>
      <c r="AE52" s="132"/>
      <c r="AF52" s="132"/>
      <c r="AG52" s="132"/>
      <c r="AH52" s="132"/>
      <c r="AI52" s="132"/>
    </row>
    <row r="53" spans="2:35" ht="16.5" customHeight="1">
      <c r="B53" s="143"/>
      <c r="C53" s="245"/>
      <c r="D53" s="246"/>
      <c r="E53" s="246"/>
      <c r="F53" s="246"/>
      <c r="G53" s="247"/>
      <c r="H53" s="245"/>
      <c r="I53" s="246"/>
      <c r="J53" s="246"/>
      <c r="K53" s="246"/>
      <c r="L53" s="247"/>
      <c r="M53" s="248"/>
      <c r="N53" s="249"/>
      <c r="O53" s="249"/>
      <c r="P53" s="249"/>
      <c r="Q53" s="250"/>
      <c r="R53" s="144"/>
      <c r="S53" s="245"/>
      <c r="T53" s="246"/>
      <c r="U53" s="247"/>
      <c r="AE53" s="132"/>
      <c r="AF53" s="132"/>
      <c r="AG53" s="132"/>
      <c r="AH53" s="132"/>
      <c r="AI53" s="132"/>
    </row>
    <row r="54" spans="2:35" ht="16.5" customHeight="1">
      <c r="B54" s="88" t="s">
        <v>103</v>
      </c>
      <c r="C54" s="88" t="s">
        <v>124</v>
      </c>
      <c r="AE54" s="132"/>
      <c r="AF54" s="132"/>
      <c r="AG54" s="132"/>
      <c r="AH54" s="132"/>
      <c r="AI54" s="132"/>
    </row>
    <row r="55" spans="2:35" ht="16.5" customHeight="1">
      <c r="B55" s="88" t="s">
        <v>104</v>
      </c>
      <c r="C55" s="88" t="s">
        <v>125</v>
      </c>
      <c r="AD55" s="145" t="s">
        <v>0</v>
      </c>
      <c r="AE55" s="132"/>
      <c r="AF55" s="132"/>
      <c r="AG55" s="132"/>
      <c r="AH55" s="132"/>
      <c r="AI55" s="132"/>
    </row>
    <row r="56" spans="2:35" ht="16.5" customHeight="1">
      <c r="B56" s="88" t="s">
        <v>106</v>
      </c>
      <c r="C56" s="88" t="s">
        <v>126</v>
      </c>
      <c r="AD56" s="145"/>
      <c r="AE56" s="132"/>
      <c r="AF56" s="132"/>
      <c r="AG56" s="132"/>
      <c r="AH56" s="132"/>
      <c r="AI56" s="132"/>
    </row>
    <row r="57" spans="2:35" ht="16.5" customHeight="1">
      <c r="B57" s="88" t="s">
        <v>127</v>
      </c>
      <c r="C57" s="88"/>
      <c r="AE57" s="132"/>
      <c r="AF57" s="132"/>
      <c r="AG57" s="132"/>
      <c r="AH57" s="132"/>
      <c r="AI57" s="132"/>
    </row>
    <row r="58" spans="2:35" ht="16.5" customHeight="1">
      <c r="B58" s="88"/>
      <c r="C58" s="88"/>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11">
    <cfRule type="expression" dxfId="117" priority="1" stopIfTrue="1">
      <formula>D11&lt;E11</formula>
    </cfRule>
    <cfRule type="expression" dxfId="116" priority="2" stopIfTrue="1">
      <formula>MOD(E11,50)&gt;0</formula>
    </cfRule>
  </conditionalFormatting>
  <conditionalFormatting sqref="E24">
    <cfRule type="expression" dxfId="115" priority="27" stopIfTrue="1">
      <formula>D24&lt;E24</formula>
    </cfRule>
    <cfRule type="expression" dxfId="114" priority="28" stopIfTrue="1">
      <formula>MOD(E24,50)&gt;0</formula>
    </cfRule>
  </conditionalFormatting>
  <conditionalFormatting sqref="E34">
    <cfRule type="expression" dxfId="113" priority="61" stopIfTrue="1">
      <formula>D34&lt;E34</formula>
    </cfRule>
    <cfRule type="expression" dxfId="112" priority="62" stopIfTrue="1">
      <formula>MOD(E34,50)&gt;0</formula>
    </cfRule>
  </conditionalFormatting>
  <conditionalFormatting sqref="E41:E42">
    <cfRule type="expression" dxfId="111" priority="78" stopIfTrue="1">
      <formula>MOD(E41,50)&gt;0</formula>
    </cfRule>
    <cfRule type="expression" dxfId="110" priority="77" stopIfTrue="1">
      <formula>D41&lt;E41</formula>
    </cfRule>
  </conditionalFormatting>
  <conditionalFormatting sqref="E47">
    <cfRule type="expression" dxfId="109" priority="88" stopIfTrue="1">
      <formula>MOD(E47,50)&gt;0</formula>
    </cfRule>
    <cfRule type="expression" dxfId="108" priority="87" stopIfTrue="1">
      <formula>D47&lt;E47</formula>
    </cfRule>
  </conditionalFormatting>
  <conditionalFormatting sqref="I11">
    <cfRule type="expression" dxfId="107" priority="3" stopIfTrue="1">
      <formula>H11&lt;I11</formula>
    </cfRule>
    <cfRule type="expression" dxfId="106" priority="4" stopIfTrue="1">
      <formula>MOD(I11,50)&gt;0</formula>
    </cfRule>
  </conditionalFormatting>
  <conditionalFormatting sqref="I24:I25">
    <cfRule type="expression" dxfId="105" priority="29" stopIfTrue="1">
      <formula>H24&lt;I24</formula>
    </cfRule>
    <cfRule type="expression" dxfId="104" priority="30" stopIfTrue="1">
      <formula>MOD(I24,50)&gt;0</formula>
    </cfRule>
  </conditionalFormatting>
  <conditionalFormatting sqref="M11">
    <cfRule type="expression" dxfId="103" priority="5" stopIfTrue="1">
      <formula>L11&lt;M11</formula>
    </cfRule>
    <cfRule type="expression" dxfId="102" priority="6" stopIfTrue="1">
      <formula>MOD(M11,50)&gt;0</formula>
    </cfRule>
  </conditionalFormatting>
  <conditionalFormatting sqref="M17">
    <cfRule type="expression" dxfId="101" priority="15" stopIfTrue="1">
      <formula>L17&lt;M17</formula>
    </cfRule>
    <cfRule type="expression" dxfId="100" priority="16" stopIfTrue="1">
      <formula>MOD(M17,50)&gt;0</formula>
    </cfRule>
  </conditionalFormatting>
  <conditionalFormatting sqref="M24:M26">
    <cfRule type="expression" dxfId="99" priority="33" stopIfTrue="1">
      <formula>L24&lt;M24</formula>
    </cfRule>
    <cfRule type="expression" dxfId="98" priority="34" stopIfTrue="1">
      <formula>MOD(M24,50)&gt;0</formula>
    </cfRule>
  </conditionalFormatting>
  <conditionalFormatting sqref="M34:M36">
    <cfRule type="expression" dxfId="97" priority="64" stopIfTrue="1">
      <formula>MOD(M34,50)&gt;0</formula>
    </cfRule>
    <cfRule type="expression" dxfId="96" priority="63" stopIfTrue="1">
      <formula>L34&lt;M34</formula>
    </cfRule>
  </conditionalFormatting>
  <conditionalFormatting sqref="M41">
    <cfRule type="expression" dxfId="95" priority="82" stopIfTrue="1">
      <formula>MOD(M41,50)&gt;0</formula>
    </cfRule>
    <cfRule type="expression" dxfId="94" priority="81" stopIfTrue="1">
      <formula>L41&lt;M41</formula>
    </cfRule>
  </conditionalFormatting>
  <conditionalFormatting sqref="U11:U12">
    <cfRule type="expression" dxfId="93" priority="8" stopIfTrue="1">
      <formula>MOD(U11,50)&gt;0</formula>
    </cfRule>
    <cfRule type="expression" dxfId="92" priority="7" stopIfTrue="1">
      <formula>T11&lt;U11</formula>
    </cfRule>
  </conditionalFormatting>
  <conditionalFormatting sqref="U17:U19">
    <cfRule type="expression" dxfId="91" priority="18" stopIfTrue="1">
      <formula>MOD(U17,50)&gt;0</formula>
    </cfRule>
    <cfRule type="expression" dxfId="90" priority="17" stopIfTrue="1">
      <formula>T17&lt;U17</formula>
    </cfRule>
  </conditionalFormatting>
  <conditionalFormatting sqref="U24:U27">
    <cfRule type="expression" dxfId="89" priority="40" stopIfTrue="1">
      <formula>MOD(U24,50)&gt;0</formula>
    </cfRule>
    <cfRule type="expression" dxfId="88" priority="39" stopIfTrue="1">
      <formula>T24&lt;U24</formula>
    </cfRule>
  </conditionalFormatting>
  <conditionalFormatting sqref="U34:U35">
    <cfRule type="expression" dxfId="87" priority="69" stopIfTrue="1">
      <formula>T34&lt;U34</formula>
    </cfRule>
    <cfRule type="expression" dxfId="86" priority="70" stopIfTrue="1">
      <formula>MOD(U34,50)&gt;0</formula>
    </cfRule>
  </conditionalFormatting>
  <conditionalFormatting sqref="U41">
    <cfRule type="expression" dxfId="85" priority="83" stopIfTrue="1">
      <formula>T41&lt;U41</formula>
    </cfRule>
    <cfRule type="expression" dxfId="84" priority="84" stopIfTrue="1">
      <formula>MOD(U41,50)&gt;0</formula>
    </cfRule>
  </conditionalFormatting>
  <conditionalFormatting sqref="U47:U48">
    <cfRule type="expression" dxfId="83" priority="89" stopIfTrue="1">
      <formula>T47&lt;U47</formula>
    </cfRule>
    <cfRule type="expression" dxfId="82" priority="90" stopIfTrue="1">
      <formula>MOD(U47,50)&gt;0</formula>
    </cfRule>
  </conditionalFormatting>
  <conditionalFormatting sqref="Y11:Y12">
    <cfRule type="expression" dxfId="81" priority="12" stopIfTrue="1">
      <formula>MOD(Y11,50)&gt;0</formula>
    </cfRule>
    <cfRule type="expression" dxfId="80" priority="11" stopIfTrue="1">
      <formula>X11&lt;Y11</formula>
    </cfRule>
  </conditionalFormatting>
  <conditionalFormatting sqref="Y17:Y18">
    <cfRule type="expression" dxfId="79" priority="24" stopIfTrue="1">
      <formula>MOD(Y17,50)&gt;0</formula>
    </cfRule>
    <cfRule type="expression" dxfId="78" priority="23" stopIfTrue="1">
      <formula>X17&lt;Y17</formula>
    </cfRule>
  </conditionalFormatting>
  <conditionalFormatting sqref="Y24:Y29">
    <cfRule type="expression" dxfId="77" priority="47" stopIfTrue="1">
      <formula>X24&lt;Y24</formula>
    </cfRule>
    <cfRule type="expression" dxfId="76" priority="48" stopIfTrue="1">
      <formula>MOD(Y24,50)&gt;0</formula>
    </cfRule>
  </conditionalFormatting>
  <conditionalFormatting sqref="Y34:Y35">
    <cfRule type="expression" dxfId="75" priority="73" stopIfTrue="1">
      <formula>X34&lt;Y34</formula>
    </cfRule>
    <cfRule type="expression" dxfId="74" priority="74" stopIfTrue="1">
      <formula>MOD(Y34,50)&gt;0</formula>
    </cfRule>
  </conditionalFormatting>
  <conditionalFormatting sqref="Y41">
    <cfRule type="expression" dxfId="73" priority="85" stopIfTrue="1">
      <formula>X41&lt;Y41</formula>
    </cfRule>
    <cfRule type="expression" dxfId="72" priority="86" stopIfTrue="1">
      <formula>MOD(Y41,50)&gt;0</formula>
    </cfRule>
  </conditionalFormatting>
  <conditionalFormatting sqref="Y47:Y48">
    <cfRule type="expression" dxfId="71" priority="93" stopIfTrue="1">
      <formula>X47&lt;Y47</formula>
    </cfRule>
    <cfRule type="expression" dxfId="70" priority="94" stopIfTrue="1">
      <formula>MOD(Y47,50)&gt;0</formula>
    </cfRule>
  </conditionalFormatting>
  <conditionalFormatting sqref="AC24">
    <cfRule type="expression" dxfId="69" priority="59" stopIfTrue="1">
      <formula>AB24&lt;AC24</formula>
    </cfRule>
    <cfRule type="expression" dxfId="68" priority="60" stopIfTrue="1">
      <formula>MOD(AC24,50)&gt;0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E11 Y47:Y48 U47:U48 E47 Y41 U41 M41 E41:E42 Y34:Y35 U34:U35 M34:M36 E34 AC24 Y24:Y29 U24:U27 M24:M26 I24:I25 E24 Y17:Y18 U17:U19 M17 Y11:Y12 U11:U12 M11 I11" xr:uid="{00000000-0002-0000-1000-000000000000}">
      <formula1>NOT(OR(D11&lt;E11,MOD(E11,50)&gt;0))</formula1>
    </dataValidation>
  </dataValidations>
  <hyperlinks>
    <hyperlink ref="C3" location="一番最初に入力して下さい!E7" tooltip="入力シートへ" display="一番最初に入力して下さい!E7" xr:uid="{00000000-0004-0000-1000-000000000000}"/>
    <hyperlink ref="C5" location="一番最初に入力して下さい!E8" tooltip="入力シートへ" display="一番最初に入力して下さい!E8" xr:uid="{00000000-0004-0000-1000-000001000000}"/>
    <hyperlink ref="I3" location="一番最初に入力して下さい!E5" tooltip="入力シートへ" display="一番最初に入力して下さい!E5" xr:uid="{00000000-0004-0000-1000-000002000000}"/>
    <hyperlink ref="P3" location="一番最初に入力して下さい!E9" tooltip="入力シートへ" display="一番最初に入力して下さい!E9" xr:uid="{00000000-0004-0000-1000-000003000000}"/>
    <hyperlink ref="I5" location="一番最初に入力して下さい!E11" tooltip="入力シートへ" display="一番最初に入力して下さい!E11" xr:uid="{00000000-0004-0000-1000-000004000000}"/>
    <hyperlink ref="O5" location="一番最初に入力して下さい!E12" tooltip="入力シートへ" display="一番最初に入力して下さい!E12" xr:uid="{00000000-0004-0000-1000-000005000000}"/>
    <hyperlink ref="S5" location="一番最初に入力して下さい!E13" tooltip="入力シートへ" display="一番最初に入力して下さい!E13" xr:uid="{00000000-0004-0000-1000-000006000000}"/>
    <hyperlink ref="C23" location="部数合計表!B33" tooltip="集計シートへ" display="部数合計表!B33" xr:uid="{00000000-0004-0000-1000-000047000000}"/>
    <hyperlink ref="C33" location="部数合計表!B34" tooltip="集計シートへ" display="部数合計表!B34" xr:uid="{00000000-0004-0000-1000-000048000000}"/>
    <hyperlink ref="C16" location="部数合計表!B35" tooltip="集計シートへ" display="部数合計表!B35" xr:uid="{00000000-0004-0000-1000-000049000000}"/>
    <hyperlink ref="C10" location="部数合計表!B36" tooltip="集計シートへ" display="部数合計表!B36" xr:uid="{00000000-0004-0000-1000-00004A000000}"/>
    <hyperlink ref="C40" location="部数合計表!B37" tooltip="集計シートへ" display="部数合計表!B37" xr:uid="{00000000-0004-0000-1000-00004B000000}"/>
    <hyperlink ref="C46" location="部数合計表!B38" tooltip="集計シートへ" display="部数合計表!B38" xr:uid="{00000000-0004-0000-1000-00004C000000}"/>
  </hyperlinks>
  <printOptions horizontalCentered="1" verticalCentered="1"/>
  <pageMargins left="0" right="0" top="0" bottom="0" header="0" footer="0"/>
  <pageSetup paperSize="9" scale="65" orientation="landscape"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tabColor rgb="FF6DFFAF"/>
  </sheetPr>
  <dimension ref="A1:AI58"/>
  <sheetViews>
    <sheetView showGridLines="0" zoomScale="85" zoomScaleNormal="85" workbookViewId="0">
      <selection activeCell="W54" sqref="W54"/>
    </sheetView>
  </sheetViews>
  <sheetFormatPr defaultColWidth="9" defaultRowHeight="16.5" customHeight="1"/>
  <cols>
    <col min="1" max="1" width="2.625" style="89" customWidth="1"/>
    <col min="2" max="2" width="3.25" style="89" hidden="1" customWidth="1"/>
    <col min="3" max="3" width="14.625" style="89" customWidth="1"/>
    <col min="4" max="5" width="6.625" style="89" customWidth="1"/>
    <col min="6" max="6" width="3.25" style="89" hidden="1" customWidth="1"/>
    <col min="7" max="7" width="14.625" style="89" customWidth="1"/>
    <col min="8" max="9" width="6.625" style="89" customWidth="1"/>
    <col min="10" max="10" width="3.25" style="89" hidden="1" customWidth="1"/>
    <col min="11" max="11" width="14.625" style="89" customWidth="1"/>
    <col min="12" max="13" width="6.625" style="89" customWidth="1"/>
    <col min="14" max="14" width="3.25" style="89" hidden="1" customWidth="1"/>
    <col min="15" max="15" width="14.625" style="89" customWidth="1"/>
    <col min="16" max="17" width="6.625" style="89" customWidth="1"/>
    <col min="18" max="18" width="3.25" style="89" hidden="1" customWidth="1"/>
    <col min="19" max="19" width="14.625" style="89" customWidth="1"/>
    <col min="20" max="21" width="6.625" style="89" customWidth="1"/>
    <col min="22" max="22" width="3.25" style="89" hidden="1" customWidth="1"/>
    <col min="23" max="23" width="14.625" style="89" customWidth="1"/>
    <col min="24" max="25" width="6.625" style="89" customWidth="1"/>
    <col min="26" max="26" width="3.25" style="89" hidden="1" customWidth="1"/>
    <col min="27" max="27" width="14.625" style="89" customWidth="1"/>
    <col min="28" max="29" width="6.625" style="89" customWidth="1"/>
    <col min="30" max="30" width="9.625" style="89" customWidth="1"/>
    <col min="31" max="31" width="2.625" style="89" customWidth="1"/>
    <col min="32" max="16384" width="9" style="89"/>
  </cols>
  <sheetData>
    <row r="1" spans="1:32" s="88" customFormat="1" ht="23.1" customHeight="1">
      <c r="A1" s="85" t="s">
        <v>109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7"/>
    </row>
    <row r="2" spans="1:32" s="88" customFormat="1" ht="6" customHeight="1">
      <c r="AE2" s="89"/>
    </row>
    <row r="3" spans="1:32" s="88" customFormat="1" ht="16.5" customHeight="1">
      <c r="C3" s="223" t="str">
        <f>IF(一番最初に入力して下さい!E7&lt;&gt;"",一番最初に入力して下さい!E7,"")</f>
        <v/>
      </c>
      <c r="D3" s="224"/>
      <c r="E3" s="224"/>
      <c r="F3" s="224"/>
      <c r="G3" s="224"/>
      <c r="H3" s="225"/>
      <c r="I3" s="229" t="str">
        <f>IF(一番最初に入力して下さい!E5&lt;&gt;"",一番最初に入力して下さい!E5,"")</f>
        <v/>
      </c>
      <c r="J3" s="230"/>
      <c r="K3" s="230"/>
      <c r="L3" s="230"/>
      <c r="M3" s="230"/>
      <c r="N3" s="230"/>
      <c r="O3" s="231"/>
      <c r="P3" s="223" t="str">
        <f>IF(一番最初に入力して下さい!E9&lt;&gt;"",一番最初に入力して下さい!E9,"")</f>
        <v/>
      </c>
      <c r="Q3" s="224"/>
      <c r="R3" s="224"/>
      <c r="S3" s="225"/>
      <c r="T3" s="235"/>
      <c r="U3" s="236"/>
      <c r="V3" s="236"/>
      <c r="W3" s="236"/>
      <c r="X3" s="236"/>
      <c r="Y3" s="236"/>
      <c r="Z3" s="236"/>
      <c r="AA3" s="237"/>
      <c r="AB3" s="235"/>
      <c r="AC3" s="236"/>
      <c r="AD3" s="237"/>
    </row>
    <row r="4" spans="1:32" s="88" customFormat="1" ht="16.5" customHeight="1">
      <c r="C4" s="226"/>
      <c r="D4" s="227"/>
      <c r="E4" s="227"/>
      <c r="F4" s="227"/>
      <c r="G4" s="227"/>
      <c r="H4" s="228"/>
      <c r="I4" s="232"/>
      <c r="J4" s="233"/>
      <c r="K4" s="233"/>
      <c r="L4" s="233"/>
      <c r="M4" s="233"/>
      <c r="N4" s="233"/>
      <c r="O4" s="234"/>
      <c r="P4" s="226"/>
      <c r="Q4" s="227"/>
      <c r="R4" s="227"/>
      <c r="S4" s="228"/>
      <c r="T4" s="238"/>
      <c r="U4" s="239"/>
      <c r="V4" s="239"/>
      <c r="W4" s="239"/>
      <c r="X4" s="239"/>
      <c r="Y4" s="239"/>
      <c r="Z4" s="239"/>
      <c r="AA4" s="240"/>
      <c r="AB4" s="238"/>
      <c r="AC4" s="239"/>
      <c r="AD4" s="240"/>
    </row>
    <row r="5" spans="1:32" s="88" customFormat="1" ht="16.5" customHeight="1">
      <c r="C5" s="223" t="str">
        <f>IF(一番最初に入力して下さい!E8&lt;&gt;"",一番最初に入力して下さい!E8,"")</f>
        <v/>
      </c>
      <c r="D5" s="224"/>
      <c r="E5" s="224"/>
      <c r="F5" s="224"/>
      <c r="G5" s="224"/>
      <c r="H5" s="225"/>
      <c r="I5" s="251">
        <f>IF(一番最初に入力して下さい!E11&lt;&gt;"",一番最初に入力して下さい!E11,"")</f>
        <v>0</v>
      </c>
      <c r="J5" s="252"/>
      <c r="K5" s="252"/>
      <c r="L5" s="252"/>
      <c r="M5" s="253"/>
      <c r="N5" s="90"/>
      <c r="O5" s="251">
        <f>IF(一番最初に入力して下さい!E12&lt;&gt;"",一番最初に入力して下さい!E12,"")</f>
        <v>0</v>
      </c>
      <c r="P5" s="257"/>
      <c r="Q5" s="258"/>
      <c r="R5" s="91"/>
      <c r="S5" s="262">
        <f>IF(一番最初に入力して下さい!E13&lt;&gt;"",一番最初に入力して下さい!E13,"")</f>
        <v>0</v>
      </c>
      <c r="T5" s="263"/>
      <c r="U5" s="263"/>
      <c r="V5" s="263"/>
      <c r="W5" s="263"/>
      <c r="X5" s="263"/>
      <c r="Y5" s="265">
        <f>SUMIF(AD11:AD50,AD14,AD12:AD51)</f>
        <v>0</v>
      </c>
      <c r="Z5" s="265"/>
      <c r="AA5" s="265"/>
      <c r="AB5" s="265"/>
      <c r="AC5" s="265"/>
      <c r="AD5" s="266"/>
    </row>
    <row r="6" spans="1:32" s="88" customFormat="1" ht="16.5" customHeight="1">
      <c r="C6" s="226"/>
      <c r="D6" s="227"/>
      <c r="E6" s="227"/>
      <c r="F6" s="227"/>
      <c r="G6" s="227"/>
      <c r="H6" s="228"/>
      <c r="I6" s="254"/>
      <c r="J6" s="255"/>
      <c r="K6" s="255"/>
      <c r="L6" s="255"/>
      <c r="M6" s="256"/>
      <c r="N6" s="92"/>
      <c r="O6" s="259"/>
      <c r="P6" s="260"/>
      <c r="Q6" s="261"/>
      <c r="R6" s="93"/>
      <c r="S6" s="264"/>
      <c r="T6" s="264"/>
      <c r="U6" s="264"/>
      <c r="V6" s="264"/>
      <c r="W6" s="264"/>
      <c r="X6" s="264"/>
      <c r="Y6" s="241">
        <f>SUMIF(AD11:AD50,AD16,AD12:AD51)</f>
        <v>0</v>
      </c>
      <c r="Z6" s="241"/>
      <c r="AA6" s="241"/>
      <c r="AB6" s="241"/>
      <c r="AC6" s="241"/>
      <c r="AD6" s="242"/>
    </row>
    <row r="7" spans="1:32" s="88" customFormat="1" ht="6" customHeight="1"/>
    <row r="8" spans="1:32" ht="16.5" customHeight="1">
      <c r="B8" s="94"/>
      <c r="C8" s="95" t="s">
        <v>53</v>
      </c>
      <c r="D8" s="96"/>
      <c r="E8" s="96"/>
      <c r="F8" s="97"/>
      <c r="G8" s="95" t="s">
        <v>54</v>
      </c>
      <c r="H8" s="96"/>
      <c r="I8" s="96"/>
      <c r="J8" s="97"/>
      <c r="K8" s="95" t="s">
        <v>55</v>
      </c>
      <c r="L8" s="96"/>
      <c r="M8" s="96"/>
      <c r="N8" s="97"/>
      <c r="O8" s="95" t="s">
        <v>56</v>
      </c>
      <c r="P8" s="96"/>
      <c r="Q8" s="96"/>
      <c r="R8" s="97"/>
      <c r="S8" s="95" t="s">
        <v>128</v>
      </c>
      <c r="T8" s="96"/>
      <c r="U8" s="96"/>
      <c r="V8" s="97"/>
      <c r="W8" s="95" t="s">
        <v>129</v>
      </c>
      <c r="X8" s="96"/>
      <c r="Y8" s="96"/>
      <c r="Z8" s="98"/>
      <c r="AA8" s="95" t="s">
        <v>1610</v>
      </c>
      <c r="AB8" s="96"/>
      <c r="AC8" s="96"/>
      <c r="AD8" s="99" t="s">
        <v>110</v>
      </c>
    </row>
    <row r="9" spans="1:32" ht="16.5" customHeight="1">
      <c r="B9" s="100" t="s">
        <v>111</v>
      </c>
      <c r="C9" s="101" t="s">
        <v>112</v>
      </c>
      <c r="D9" s="101" t="s">
        <v>113</v>
      </c>
      <c r="E9" s="101" t="s">
        <v>114</v>
      </c>
      <c r="F9" s="102" t="s">
        <v>111</v>
      </c>
      <c r="G9" s="101" t="s">
        <v>112</v>
      </c>
      <c r="H9" s="101" t="s">
        <v>113</v>
      </c>
      <c r="I9" s="101" t="s">
        <v>114</v>
      </c>
      <c r="J9" s="102" t="s">
        <v>111</v>
      </c>
      <c r="K9" s="101" t="s">
        <v>112</v>
      </c>
      <c r="L9" s="101" t="s">
        <v>113</v>
      </c>
      <c r="M9" s="101" t="s">
        <v>114</v>
      </c>
      <c r="N9" s="102" t="s">
        <v>111</v>
      </c>
      <c r="O9" s="101" t="s">
        <v>112</v>
      </c>
      <c r="P9" s="101" t="s">
        <v>113</v>
      </c>
      <c r="Q9" s="101" t="s">
        <v>114</v>
      </c>
      <c r="R9" s="102" t="s">
        <v>111</v>
      </c>
      <c r="S9" s="101" t="s">
        <v>112</v>
      </c>
      <c r="T9" s="101" t="s">
        <v>113</v>
      </c>
      <c r="U9" s="101" t="s">
        <v>114</v>
      </c>
      <c r="V9" s="102" t="s">
        <v>111</v>
      </c>
      <c r="W9" s="101" t="s">
        <v>112</v>
      </c>
      <c r="X9" s="101" t="s">
        <v>113</v>
      </c>
      <c r="Y9" s="101" t="s">
        <v>114</v>
      </c>
      <c r="Z9" s="103" t="s">
        <v>111</v>
      </c>
      <c r="AA9" s="101" t="s">
        <v>112</v>
      </c>
      <c r="AB9" s="101" t="s">
        <v>113</v>
      </c>
      <c r="AC9" s="101" t="s">
        <v>114</v>
      </c>
      <c r="AD9" s="104" t="s">
        <v>115</v>
      </c>
    </row>
    <row r="10" spans="1:32" s="163" customFormat="1" ht="16.5" customHeight="1">
      <c r="B10" s="105"/>
      <c r="C10" s="164" t="s">
        <v>1382</v>
      </c>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row>
    <row r="11" spans="1:32" ht="16.5" customHeight="1">
      <c r="B11" s="165" t="s">
        <v>1383</v>
      </c>
      <c r="C11" s="166" t="s">
        <v>1384</v>
      </c>
      <c r="D11" s="108">
        <v>1350</v>
      </c>
      <c r="E11" s="146"/>
      <c r="F11" s="107"/>
      <c r="G11" s="107"/>
      <c r="H11" s="108"/>
      <c r="I11" s="109"/>
      <c r="J11" s="107" t="s">
        <v>1389</v>
      </c>
      <c r="K11" s="174" t="s">
        <v>1390</v>
      </c>
      <c r="L11" s="108">
        <v>3400</v>
      </c>
      <c r="M11" s="146"/>
      <c r="N11" s="110"/>
      <c r="O11" s="107"/>
      <c r="P11" s="108"/>
      <c r="Q11" s="109"/>
      <c r="R11" s="107" t="s">
        <v>1393</v>
      </c>
      <c r="S11" s="167" t="s">
        <v>1394</v>
      </c>
      <c r="T11" s="172">
        <v>1950</v>
      </c>
      <c r="U11" s="146"/>
      <c r="V11" s="111" t="s">
        <v>1401</v>
      </c>
      <c r="W11" s="182" t="s">
        <v>1826</v>
      </c>
      <c r="X11" s="108">
        <v>300</v>
      </c>
      <c r="Y11" s="146"/>
      <c r="Z11" s="111"/>
      <c r="AA11" s="107"/>
      <c r="AB11" s="108"/>
      <c r="AC11" s="109"/>
      <c r="AD11" s="112" t="s">
        <v>171</v>
      </c>
    </row>
    <row r="12" spans="1:32" ht="16.5" customHeight="1">
      <c r="B12" s="157" t="s">
        <v>1385</v>
      </c>
      <c r="C12" s="168" t="s">
        <v>1386</v>
      </c>
      <c r="D12" s="119">
        <v>1150</v>
      </c>
      <c r="E12" s="147"/>
      <c r="F12" s="116"/>
      <c r="G12" s="111"/>
      <c r="H12" s="114"/>
      <c r="I12" s="115"/>
      <c r="J12" s="116" t="s">
        <v>1391</v>
      </c>
      <c r="K12" s="175" t="s">
        <v>1392</v>
      </c>
      <c r="L12" s="114">
        <v>500</v>
      </c>
      <c r="M12" s="147"/>
      <c r="N12" s="116"/>
      <c r="O12" s="111"/>
      <c r="P12" s="114"/>
      <c r="Q12" s="115"/>
      <c r="R12" s="116" t="s">
        <v>1395</v>
      </c>
      <c r="S12" s="169" t="s">
        <v>1396</v>
      </c>
      <c r="T12" s="173">
        <v>1450</v>
      </c>
      <c r="U12" s="147"/>
      <c r="V12" s="111" t="s">
        <v>1402</v>
      </c>
      <c r="W12" s="181" t="s">
        <v>1827</v>
      </c>
      <c r="X12" s="114">
        <v>200</v>
      </c>
      <c r="Y12" s="147"/>
      <c r="Z12" s="111"/>
      <c r="AA12" s="111"/>
      <c r="AB12" s="114"/>
      <c r="AC12" s="115"/>
      <c r="AD12" s="117">
        <f>SUMIF(C9:Y9,D9,C15:Y15)</f>
        <v>15900</v>
      </c>
    </row>
    <row r="13" spans="1:32" ht="16.5" customHeight="1">
      <c r="B13" s="148" t="s">
        <v>1387</v>
      </c>
      <c r="C13" s="168" t="s">
        <v>1388</v>
      </c>
      <c r="D13" s="171">
        <v>450</v>
      </c>
      <c r="E13" s="147"/>
      <c r="F13" s="120"/>
      <c r="G13" s="111"/>
      <c r="H13" s="119"/>
      <c r="I13" s="115"/>
      <c r="J13" s="120"/>
      <c r="K13" s="116"/>
      <c r="L13" s="119"/>
      <c r="M13" s="115"/>
      <c r="N13" s="120"/>
      <c r="O13" s="111"/>
      <c r="P13" s="119"/>
      <c r="Q13" s="115"/>
      <c r="R13" s="116" t="s">
        <v>1397</v>
      </c>
      <c r="S13" s="169" t="s">
        <v>1398</v>
      </c>
      <c r="T13" s="173">
        <v>2450</v>
      </c>
      <c r="U13" s="147"/>
      <c r="V13" s="120" t="s">
        <v>1403</v>
      </c>
      <c r="W13" s="169" t="s">
        <v>1828</v>
      </c>
      <c r="X13" s="119">
        <v>50</v>
      </c>
      <c r="Y13" s="147"/>
      <c r="Z13" s="120"/>
      <c r="AA13" s="111"/>
      <c r="AB13" s="119"/>
      <c r="AC13" s="115"/>
      <c r="AD13" s="117"/>
    </row>
    <row r="14" spans="1:32" ht="16.5" customHeight="1">
      <c r="B14" s="113" t="s">
        <v>119</v>
      </c>
      <c r="C14" s="116"/>
      <c r="D14" s="119"/>
      <c r="E14" s="115"/>
      <c r="F14" s="120"/>
      <c r="G14" s="116"/>
      <c r="H14" s="119"/>
      <c r="I14" s="115"/>
      <c r="J14" s="120"/>
      <c r="K14" s="116"/>
      <c r="L14" s="119"/>
      <c r="M14" s="115"/>
      <c r="N14" s="120"/>
      <c r="O14" s="116"/>
      <c r="P14" s="119"/>
      <c r="Q14" s="115"/>
      <c r="R14" s="116" t="s">
        <v>1399</v>
      </c>
      <c r="S14" s="169" t="s">
        <v>1400</v>
      </c>
      <c r="T14" s="173">
        <v>2650</v>
      </c>
      <c r="U14" s="147"/>
      <c r="V14" s="120"/>
      <c r="W14" s="116"/>
      <c r="X14" s="119"/>
      <c r="Y14" s="115"/>
      <c r="Z14" s="120"/>
      <c r="AA14" s="116"/>
      <c r="AB14" s="119"/>
      <c r="AC14" s="115"/>
      <c r="AD14" s="117" t="s">
        <v>173</v>
      </c>
    </row>
    <row r="15" spans="1:32" ht="16.5" customHeight="1">
      <c r="B15" s="121"/>
      <c r="C15" s="120" t="s">
        <v>59</v>
      </c>
      <c r="D15" s="127">
        <f>SUM(D11:D14)</f>
        <v>2950</v>
      </c>
      <c r="E15" s="149">
        <f>SUM(E11:E14)</f>
        <v>0</v>
      </c>
      <c r="F15" s="120"/>
      <c r="G15" s="120"/>
      <c r="H15" s="127">
        <f>SUM(H11:H14)</f>
        <v>0</v>
      </c>
      <c r="I15" s="149">
        <f>SUM(I11:I14)</f>
        <v>0</v>
      </c>
      <c r="J15" s="120"/>
      <c r="K15" s="120"/>
      <c r="L15" s="127">
        <f>SUM(L11:L14)</f>
        <v>3900</v>
      </c>
      <c r="M15" s="149">
        <f>SUM(M11:M14)</f>
        <v>0</v>
      </c>
      <c r="N15" s="120"/>
      <c r="O15" s="120"/>
      <c r="P15" s="127">
        <f>SUM(P11:P14)</f>
        <v>0</v>
      </c>
      <c r="Q15" s="149">
        <f>SUM(Q11:Q14)</f>
        <v>0</v>
      </c>
      <c r="R15" s="120"/>
      <c r="S15" s="120"/>
      <c r="T15" s="127">
        <f>SUM(T11:T14)</f>
        <v>8500</v>
      </c>
      <c r="U15" s="149">
        <f>SUM(U11:U14)</f>
        <v>0</v>
      </c>
      <c r="V15" s="120"/>
      <c r="W15" s="120"/>
      <c r="X15" s="127">
        <f>SUM(X11:X14)</f>
        <v>550</v>
      </c>
      <c r="Y15" s="149">
        <f>SUM(Y11:Y14)</f>
        <v>0</v>
      </c>
      <c r="Z15" s="120"/>
      <c r="AA15" s="120"/>
      <c r="AB15" s="127">
        <f>SUM(AB11:AB14)</f>
        <v>0</v>
      </c>
      <c r="AC15" s="149">
        <f>SUM(AC11:AC14)</f>
        <v>0</v>
      </c>
      <c r="AD15" s="154">
        <f>SUMIF(C9:Y9,E9,C15:Y15)</f>
        <v>0</v>
      </c>
    </row>
    <row r="16" spans="1:32" s="163" customFormat="1" ht="16.5" customHeight="1">
      <c r="B16" s="180"/>
      <c r="C16" s="177" t="s">
        <v>1404</v>
      </c>
      <c r="D16" s="153"/>
      <c r="E16" s="153"/>
      <c r="F16" s="178"/>
      <c r="G16" s="178"/>
      <c r="H16" s="153"/>
      <c r="I16" s="153"/>
      <c r="J16" s="178"/>
      <c r="K16" s="178"/>
      <c r="L16" s="153"/>
      <c r="M16" s="153"/>
      <c r="N16" s="178"/>
      <c r="O16" s="178"/>
      <c r="P16" s="153"/>
      <c r="Q16" s="153"/>
      <c r="R16" s="178"/>
      <c r="S16" s="178"/>
      <c r="T16" s="153"/>
      <c r="U16" s="153"/>
      <c r="V16" s="178"/>
      <c r="W16" s="178"/>
      <c r="X16" s="153"/>
      <c r="Y16" s="153"/>
      <c r="Z16" s="178"/>
      <c r="AA16" s="178"/>
      <c r="AB16" s="153"/>
      <c r="AC16" s="153"/>
      <c r="AD16" s="192"/>
      <c r="AF16" s="124"/>
    </row>
    <row r="17" spans="2:32" ht="16.5" customHeight="1">
      <c r="B17" s="157" t="s">
        <v>1405</v>
      </c>
      <c r="C17" s="166" t="s">
        <v>1406</v>
      </c>
      <c r="D17" s="114">
        <v>950</v>
      </c>
      <c r="E17" s="156"/>
      <c r="F17" s="150"/>
      <c r="G17" s="111"/>
      <c r="H17" s="114"/>
      <c r="I17" s="152"/>
      <c r="J17" s="150" t="s">
        <v>1407</v>
      </c>
      <c r="K17" t="s">
        <v>1406</v>
      </c>
      <c r="L17" s="114">
        <v>2850</v>
      </c>
      <c r="M17" s="156"/>
      <c r="N17" s="111"/>
      <c r="O17" s="111"/>
      <c r="P17" s="114"/>
      <c r="Q17" s="152"/>
      <c r="R17" s="111" t="s">
        <v>1408</v>
      </c>
      <c r="S17" s="167" t="s">
        <v>1409</v>
      </c>
      <c r="T17" s="172">
        <v>4100</v>
      </c>
      <c r="U17" s="156"/>
      <c r="V17" s="150" t="s">
        <v>1410</v>
      </c>
      <c r="W17" s="167" t="s">
        <v>1829</v>
      </c>
      <c r="X17" s="114">
        <v>100</v>
      </c>
      <c r="Y17" s="156"/>
      <c r="Z17" s="150"/>
      <c r="AA17" s="111"/>
      <c r="AB17" s="114"/>
      <c r="AC17" s="152"/>
      <c r="AD17" s="117" t="s">
        <v>170</v>
      </c>
      <c r="AF17" s="125"/>
    </row>
    <row r="18" spans="2:32" ht="16.5" customHeight="1">
      <c r="B18" s="113"/>
      <c r="C18" s="116"/>
      <c r="D18" s="119"/>
      <c r="E18" s="115"/>
      <c r="F18" s="120"/>
      <c r="G18" s="116"/>
      <c r="H18" s="119"/>
      <c r="I18" s="115"/>
      <c r="J18" s="116"/>
      <c r="K18" s="116"/>
      <c r="L18" s="119"/>
      <c r="M18" s="115"/>
      <c r="N18" s="116"/>
      <c r="O18" s="116"/>
      <c r="P18" s="119"/>
      <c r="Q18" s="115"/>
      <c r="R18" s="116"/>
      <c r="S18" s="116"/>
      <c r="T18" s="119"/>
      <c r="U18" s="115"/>
      <c r="V18" s="116" t="s">
        <v>1411</v>
      </c>
      <c r="W18" s="169" t="s">
        <v>1837</v>
      </c>
      <c r="X18" s="119">
        <v>250</v>
      </c>
      <c r="Y18" s="147"/>
      <c r="Z18" s="116"/>
      <c r="AA18" s="116"/>
      <c r="AB18" s="119"/>
      <c r="AC18" s="115"/>
      <c r="AD18" s="117">
        <f>SUMIF(C9:Y9,D9,C19:Y19)</f>
        <v>8250</v>
      </c>
      <c r="AF18" s="126"/>
    </row>
    <row r="19" spans="2:32" ht="16.5" customHeight="1">
      <c r="B19" s="118"/>
      <c r="C19" s="120" t="s">
        <v>59</v>
      </c>
      <c r="D19" s="127">
        <f>SUM(D17:D18)</f>
        <v>950</v>
      </c>
      <c r="E19" s="149">
        <f>SUM(E17:E18)</f>
        <v>0</v>
      </c>
      <c r="F19" s="120"/>
      <c r="G19" s="120"/>
      <c r="H19" s="127">
        <f>SUM(H17:H18)</f>
        <v>0</v>
      </c>
      <c r="I19" s="149">
        <f>SUM(I17:I18)</f>
        <v>0</v>
      </c>
      <c r="J19" s="120"/>
      <c r="K19" s="120"/>
      <c r="L19" s="127">
        <f>SUM(L17:L18)</f>
        <v>2850</v>
      </c>
      <c r="M19" s="149">
        <f>SUM(M17:M18)</f>
        <v>0</v>
      </c>
      <c r="N19" s="120"/>
      <c r="O19" s="120"/>
      <c r="P19" s="127">
        <f>SUM(P17:P18)</f>
        <v>0</v>
      </c>
      <c r="Q19" s="149">
        <f>SUM(Q17:Q18)</f>
        <v>0</v>
      </c>
      <c r="R19" s="120"/>
      <c r="S19" s="120"/>
      <c r="T19" s="127">
        <f>SUM(T17:T18)</f>
        <v>4100</v>
      </c>
      <c r="U19" s="149">
        <f>SUM(U17:U18)</f>
        <v>0</v>
      </c>
      <c r="V19" s="120"/>
      <c r="W19" s="120"/>
      <c r="X19" s="127">
        <f>SUM(X17:X18)</f>
        <v>350</v>
      </c>
      <c r="Y19" s="149">
        <f>SUM(Y17:Y18)</f>
        <v>0</v>
      </c>
      <c r="Z19" s="120"/>
      <c r="AA19" s="120"/>
      <c r="AB19" s="127">
        <f>SUM(AB17:AB18)</f>
        <v>0</v>
      </c>
      <c r="AC19" s="149">
        <f>SUM(AC17:AC18)</f>
        <v>0</v>
      </c>
      <c r="AD19" s="117"/>
      <c r="AF19" s="126"/>
    </row>
    <row r="20" spans="2:32" s="163" customFormat="1" ht="16.5" customHeight="1">
      <c r="B20" s="176"/>
      <c r="C20" s="177" t="s">
        <v>1412</v>
      </c>
      <c r="D20" s="153"/>
      <c r="E20" s="153"/>
      <c r="F20" s="178"/>
      <c r="G20" s="178"/>
      <c r="H20" s="153"/>
      <c r="I20" s="153"/>
      <c r="J20" s="178"/>
      <c r="K20" s="178"/>
      <c r="L20" s="153"/>
      <c r="M20" s="153"/>
      <c r="N20" s="178"/>
      <c r="O20" s="178"/>
      <c r="P20" s="153"/>
      <c r="Q20" s="153"/>
      <c r="R20" s="178"/>
      <c r="S20" s="178"/>
      <c r="T20" s="153"/>
      <c r="U20" s="153"/>
      <c r="V20" s="178"/>
      <c r="W20" s="178"/>
      <c r="X20" s="153"/>
      <c r="Y20" s="153"/>
      <c r="Z20" s="178"/>
      <c r="AA20" s="178"/>
      <c r="AB20" s="153"/>
      <c r="AC20" s="153"/>
      <c r="AD20" s="179"/>
      <c r="AF20" s="126"/>
    </row>
    <row r="21" spans="2:32" ht="16.5" customHeight="1">
      <c r="B21" s="148" t="s">
        <v>1413</v>
      </c>
      <c r="C21" s="166" t="s">
        <v>1414</v>
      </c>
      <c r="D21" s="172">
        <v>4550</v>
      </c>
      <c r="E21" s="156"/>
      <c r="F21" s="150" t="s">
        <v>1431</v>
      </c>
      <c r="G21" s="167" t="s">
        <v>1432</v>
      </c>
      <c r="H21" s="172">
        <v>1150</v>
      </c>
      <c r="I21" s="156"/>
      <c r="J21" s="150" t="s">
        <v>1435</v>
      </c>
      <c r="K21" s="167" t="s">
        <v>1436</v>
      </c>
      <c r="L21" s="108">
        <v>1500</v>
      </c>
      <c r="M21" s="156"/>
      <c r="N21" s="150" t="s">
        <v>1456</v>
      </c>
      <c r="O21" s="167" t="s">
        <v>1457</v>
      </c>
      <c r="P21" s="151">
        <v>150</v>
      </c>
      <c r="Q21" s="156"/>
      <c r="R21" s="150" t="s">
        <v>1460</v>
      </c>
      <c r="S21" s="167" t="s">
        <v>1461</v>
      </c>
      <c r="T21" s="172">
        <v>1850</v>
      </c>
      <c r="U21" s="156"/>
      <c r="V21" s="150" t="s">
        <v>1510</v>
      </c>
      <c r="W21" s="167" t="s">
        <v>1830</v>
      </c>
      <c r="X21" s="151">
        <v>1000</v>
      </c>
      <c r="Y21" s="156"/>
      <c r="Z21" s="150" t="s">
        <v>1535</v>
      </c>
      <c r="AA21" t="s">
        <v>1839</v>
      </c>
      <c r="AB21" s="151">
        <v>2000</v>
      </c>
      <c r="AC21" s="156"/>
      <c r="AD21" s="154" t="s">
        <v>170</v>
      </c>
      <c r="AF21" s="126"/>
    </row>
    <row r="22" spans="2:32" ht="16.5" customHeight="1">
      <c r="B22" s="148" t="s">
        <v>1415</v>
      </c>
      <c r="C22" s="168" t="s">
        <v>1416</v>
      </c>
      <c r="D22" s="173">
        <v>1300</v>
      </c>
      <c r="E22" s="147"/>
      <c r="F22" s="120" t="s">
        <v>1433</v>
      </c>
      <c r="G22" s="169" t="s">
        <v>1434</v>
      </c>
      <c r="H22" s="173">
        <v>1100</v>
      </c>
      <c r="I22" s="147"/>
      <c r="J22" s="120" t="s">
        <v>1437</v>
      </c>
      <c r="K22" s="169" t="s">
        <v>1428</v>
      </c>
      <c r="L22" s="173">
        <v>1400</v>
      </c>
      <c r="M22" s="147"/>
      <c r="N22" s="120" t="s">
        <v>1458</v>
      </c>
      <c r="O22" s="169" t="s">
        <v>1459</v>
      </c>
      <c r="P22" s="127">
        <v>50</v>
      </c>
      <c r="Q22" s="147"/>
      <c r="R22" s="120" t="s">
        <v>1462</v>
      </c>
      <c r="S22" s="169" t="s">
        <v>1463</v>
      </c>
      <c r="T22" s="173">
        <v>1200</v>
      </c>
      <c r="U22" s="147"/>
      <c r="V22" s="120" t="s">
        <v>1511</v>
      </c>
      <c r="W22" s="181" t="s">
        <v>1831</v>
      </c>
      <c r="X22" s="127">
        <v>400</v>
      </c>
      <c r="Y22" s="147"/>
      <c r="Z22" s="120"/>
      <c r="AA22" s="120"/>
      <c r="AB22" s="127"/>
      <c r="AC22" s="115"/>
      <c r="AD22" s="117">
        <f>SUMIF(C9:Y9,D9,C46:Y46)</f>
        <v>108850</v>
      </c>
      <c r="AF22" s="126"/>
    </row>
    <row r="23" spans="2:32" ht="16.5" customHeight="1">
      <c r="B23" s="148" t="s">
        <v>1417</v>
      </c>
      <c r="C23" s="168" t="s">
        <v>1418</v>
      </c>
      <c r="D23" s="119">
        <v>1400</v>
      </c>
      <c r="E23" s="147"/>
      <c r="F23" s="120"/>
      <c r="G23" s="120"/>
      <c r="H23" s="127"/>
      <c r="I23" s="115"/>
      <c r="J23" s="120" t="s">
        <v>1438</v>
      </c>
      <c r="K23" s="169" t="s">
        <v>1439</v>
      </c>
      <c r="L23" s="119">
        <v>5800</v>
      </c>
      <c r="M23" s="147"/>
      <c r="N23" s="120"/>
      <c r="O23" s="120"/>
      <c r="P23" s="127"/>
      <c r="Q23" s="115"/>
      <c r="R23" s="120" t="s">
        <v>1464</v>
      </c>
      <c r="S23" s="169" t="s">
        <v>1465</v>
      </c>
      <c r="T23" s="173">
        <v>1650</v>
      </c>
      <c r="U23" s="147"/>
      <c r="V23" s="120" t="s">
        <v>1512</v>
      </c>
      <c r="W23" s="169" t="s">
        <v>1832</v>
      </c>
      <c r="X23" s="127">
        <v>200</v>
      </c>
      <c r="Y23" s="147"/>
      <c r="Z23" s="120"/>
      <c r="AA23" s="120"/>
      <c r="AB23" s="127"/>
      <c r="AC23" s="115"/>
      <c r="AD23" s="117"/>
      <c r="AF23" s="126"/>
    </row>
    <row r="24" spans="2:32" ht="16.5" customHeight="1">
      <c r="B24" s="148" t="s">
        <v>1419</v>
      </c>
      <c r="C24" s="168" t="s">
        <v>1420</v>
      </c>
      <c r="D24" s="173">
        <v>1950</v>
      </c>
      <c r="E24" s="147"/>
      <c r="F24" s="120"/>
      <c r="G24" s="120"/>
      <c r="H24" s="127"/>
      <c r="I24" s="115"/>
      <c r="J24" s="120" t="s">
        <v>1440</v>
      </c>
      <c r="K24" s="169" t="s">
        <v>1441</v>
      </c>
      <c r="L24" s="119">
        <v>4250</v>
      </c>
      <c r="M24" s="147"/>
      <c r="N24" s="120"/>
      <c r="O24" s="120"/>
      <c r="P24" s="127"/>
      <c r="Q24" s="115"/>
      <c r="R24" s="120" t="s">
        <v>1466</v>
      </c>
      <c r="S24" s="169" t="s">
        <v>1467</v>
      </c>
      <c r="T24" s="173">
        <v>1550</v>
      </c>
      <c r="U24" s="147"/>
      <c r="V24" s="120" t="s">
        <v>1513</v>
      </c>
      <c r="W24" s="169" t="s">
        <v>1833</v>
      </c>
      <c r="X24" s="127">
        <v>50</v>
      </c>
      <c r="Y24" s="147"/>
      <c r="Z24" s="120"/>
      <c r="AA24" s="120"/>
      <c r="AB24" s="127"/>
      <c r="AC24" s="115"/>
      <c r="AD24" s="117" t="s">
        <v>172</v>
      </c>
      <c r="AF24" s="126"/>
    </row>
    <row r="25" spans="2:32" ht="16.5" customHeight="1">
      <c r="B25" s="148" t="s">
        <v>1421</v>
      </c>
      <c r="C25" s="168" t="s">
        <v>1422</v>
      </c>
      <c r="D25" s="119">
        <v>1900</v>
      </c>
      <c r="E25" s="147"/>
      <c r="F25" s="120"/>
      <c r="G25" s="120"/>
      <c r="H25" s="127"/>
      <c r="I25" s="115"/>
      <c r="J25" s="120" t="s">
        <v>1442</v>
      </c>
      <c r="K25" s="169" t="s">
        <v>1443</v>
      </c>
      <c r="L25" s="173">
        <v>4350</v>
      </c>
      <c r="M25" s="147"/>
      <c r="N25" s="120"/>
      <c r="O25" s="120"/>
      <c r="P25" s="127"/>
      <c r="Q25" s="115"/>
      <c r="R25" s="120" t="s">
        <v>1468</v>
      </c>
      <c r="S25" s="169" t="s">
        <v>1469</v>
      </c>
      <c r="T25" s="119">
        <v>1950</v>
      </c>
      <c r="U25" s="147"/>
      <c r="V25" s="120" t="s">
        <v>1514</v>
      </c>
      <c r="W25" s="169" t="s">
        <v>1834</v>
      </c>
      <c r="X25" s="127">
        <v>200</v>
      </c>
      <c r="Y25" s="147"/>
      <c r="Z25" s="120"/>
      <c r="AA25" s="120"/>
      <c r="AB25" s="127"/>
      <c r="AC25" s="115"/>
      <c r="AD25" s="154">
        <f>SUMIF(C9:Y9,E9,C46:Y46)</f>
        <v>0</v>
      </c>
      <c r="AF25" s="126"/>
    </row>
    <row r="26" spans="2:32" ht="16.5" customHeight="1">
      <c r="B26" s="148" t="s">
        <v>1423</v>
      </c>
      <c r="C26" s="168" t="s">
        <v>1424</v>
      </c>
      <c r="D26" s="119">
        <v>650</v>
      </c>
      <c r="E26" s="147"/>
      <c r="F26" s="120"/>
      <c r="G26" s="120"/>
      <c r="H26" s="127"/>
      <c r="I26" s="115"/>
      <c r="J26" s="120" t="s">
        <v>1444</v>
      </c>
      <c r="K26" s="169" t="s">
        <v>1445</v>
      </c>
      <c r="L26" s="119">
        <v>3000</v>
      </c>
      <c r="M26" s="147"/>
      <c r="N26" s="120"/>
      <c r="O26" s="120"/>
      <c r="P26" s="127"/>
      <c r="Q26" s="115"/>
      <c r="R26" s="120" t="s">
        <v>1470</v>
      </c>
      <c r="S26" s="169" t="s">
        <v>1471</v>
      </c>
      <c r="T26" s="173">
        <v>1400</v>
      </c>
      <c r="U26" s="147"/>
      <c r="V26" s="120" t="s">
        <v>1515</v>
      </c>
      <c r="W26" s="169" t="s">
        <v>1835</v>
      </c>
      <c r="X26" s="127">
        <v>250</v>
      </c>
      <c r="Y26" s="147"/>
      <c r="Z26" s="120"/>
      <c r="AA26" s="120"/>
      <c r="AB26" s="127"/>
      <c r="AC26" s="115"/>
      <c r="AD26" s="155" t="s">
        <v>1611</v>
      </c>
      <c r="AF26" s="126"/>
    </row>
    <row r="27" spans="2:32" ht="16.5" customHeight="1">
      <c r="B27" s="148" t="s">
        <v>1425</v>
      </c>
      <c r="C27" s="168" t="s">
        <v>1426</v>
      </c>
      <c r="D27" s="173">
        <v>1000</v>
      </c>
      <c r="E27" s="147"/>
      <c r="F27" s="120"/>
      <c r="G27" s="120"/>
      <c r="H27" s="127"/>
      <c r="I27" s="115"/>
      <c r="J27" s="120" t="s">
        <v>1446</v>
      </c>
      <c r="K27" s="169" t="s">
        <v>1447</v>
      </c>
      <c r="L27" s="173">
        <v>2100</v>
      </c>
      <c r="M27" s="147"/>
      <c r="N27" s="120"/>
      <c r="O27" s="120"/>
      <c r="P27" s="127"/>
      <c r="Q27" s="115"/>
      <c r="R27" s="120" t="s">
        <v>1472</v>
      </c>
      <c r="S27" s="169" t="s">
        <v>1473</v>
      </c>
      <c r="T27" s="173">
        <v>1400</v>
      </c>
      <c r="U27" s="147"/>
      <c r="V27" s="120" t="s">
        <v>1516</v>
      </c>
      <c r="W27" s="169" t="s">
        <v>1836</v>
      </c>
      <c r="X27" s="127">
        <v>50</v>
      </c>
      <c r="Y27" s="147"/>
      <c r="Z27" s="120"/>
      <c r="AA27" s="120"/>
      <c r="AB27" s="127"/>
      <c r="AC27" s="115"/>
      <c r="AD27" s="154">
        <f>AC46</f>
        <v>0</v>
      </c>
    </row>
    <row r="28" spans="2:32" ht="16.5" customHeight="1">
      <c r="B28" s="148" t="s">
        <v>1427</v>
      </c>
      <c r="C28" s="168" t="s">
        <v>1428</v>
      </c>
      <c r="D28" s="119">
        <v>2050</v>
      </c>
      <c r="E28" s="147"/>
      <c r="F28" s="120"/>
      <c r="G28" s="120"/>
      <c r="H28" s="127"/>
      <c r="I28" s="115"/>
      <c r="J28" s="120" t="s">
        <v>1448</v>
      </c>
      <c r="K28" s="169" t="s">
        <v>1449</v>
      </c>
      <c r="L28" s="119">
        <v>4450</v>
      </c>
      <c r="M28" s="147"/>
      <c r="N28" s="120"/>
      <c r="O28" s="120"/>
      <c r="P28" s="127"/>
      <c r="Q28" s="115"/>
      <c r="R28" s="120" t="s">
        <v>1474</v>
      </c>
      <c r="S28" s="169" t="s">
        <v>1475</v>
      </c>
      <c r="T28" s="173">
        <v>2150</v>
      </c>
      <c r="U28" s="147"/>
      <c r="V28" s="120" t="s">
        <v>1517</v>
      </c>
      <c r="W28" s="169" t="s">
        <v>1838</v>
      </c>
      <c r="X28" s="127">
        <v>100</v>
      </c>
      <c r="Y28" s="147"/>
      <c r="Z28" s="120"/>
      <c r="AA28" s="120"/>
      <c r="AB28" s="127"/>
      <c r="AC28" s="115"/>
      <c r="AD28" s="117"/>
    </row>
    <row r="29" spans="2:32" ht="16.5" customHeight="1">
      <c r="B29" s="158" t="s">
        <v>1429</v>
      </c>
      <c r="C29" s="168" t="s">
        <v>1430</v>
      </c>
      <c r="D29" s="119">
        <v>400</v>
      </c>
      <c r="E29" s="147"/>
      <c r="F29" s="120"/>
      <c r="G29" s="120"/>
      <c r="H29" s="127"/>
      <c r="I29" s="115"/>
      <c r="J29" s="120" t="s">
        <v>1450</v>
      </c>
      <c r="K29" s="169" t="s">
        <v>1451</v>
      </c>
      <c r="L29" s="173">
        <v>2450</v>
      </c>
      <c r="M29" s="147"/>
      <c r="N29" s="120"/>
      <c r="O29" s="120"/>
      <c r="P29" s="127"/>
      <c r="Q29" s="115"/>
      <c r="R29" s="120" t="s">
        <v>1476</v>
      </c>
      <c r="S29" s="169" t="s">
        <v>1477</v>
      </c>
      <c r="T29" s="173">
        <v>3650</v>
      </c>
      <c r="U29" s="147"/>
      <c r="V29" s="120" t="s">
        <v>1518</v>
      </c>
      <c r="W29" s="181" t="s">
        <v>1840</v>
      </c>
      <c r="X29" s="127">
        <v>50</v>
      </c>
      <c r="Y29" s="147"/>
      <c r="Z29" s="120"/>
      <c r="AA29" s="120"/>
      <c r="AB29" s="127"/>
      <c r="AC29" s="115"/>
      <c r="AD29" s="117"/>
    </row>
    <row r="30" spans="2:32" ht="16.5" customHeight="1">
      <c r="B30" s="105"/>
      <c r="C30" s="120"/>
      <c r="D30" s="127"/>
      <c r="E30" s="115"/>
      <c r="F30" s="120"/>
      <c r="G30" s="120"/>
      <c r="H30" s="127"/>
      <c r="I30" s="115"/>
      <c r="J30" s="120" t="s">
        <v>1452</v>
      </c>
      <c r="K30" s="169" t="s">
        <v>1453</v>
      </c>
      <c r="L30" s="119">
        <v>2250</v>
      </c>
      <c r="M30" s="147"/>
      <c r="N30" s="120"/>
      <c r="O30" s="120"/>
      <c r="P30" s="127"/>
      <c r="Q30" s="115"/>
      <c r="R30" s="120" t="s">
        <v>1478</v>
      </c>
      <c r="S30" s="169" t="s">
        <v>1479</v>
      </c>
      <c r="T30" s="173">
        <v>1800</v>
      </c>
      <c r="U30" s="147"/>
      <c r="V30" s="120" t="s">
        <v>1519</v>
      </c>
      <c r="W30" s="181" t="s">
        <v>1841</v>
      </c>
      <c r="X30" s="127">
        <v>50</v>
      </c>
      <c r="Y30" s="147"/>
      <c r="Z30" s="120"/>
      <c r="AA30" s="120"/>
      <c r="AB30" s="127"/>
      <c r="AC30" s="115"/>
      <c r="AD30" s="117"/>
    </row>
    <row r="31" spans="2:32" ht="16.5" customHeight="1">
      <c r="B31" s="106" t="s">
        <v>116</v>
      </c>
      <c r="C31" s="120"/>
      <c r="D31" s="127"/>
      <c r="E31" s="115"/>
      <c r="F31" s="120"/>
      <c r="G31" s="120"/>
      <c r="H31" s="127"/>
      <c r="I31" s="115"/>
      <c r="J31" s="120" t="s">
        <v>1454</v>
      </c>
      <c r="K31" s="169" t="s">
        <v>1455</v>
      </c>
      <c r="L31" s="173">
        <v>1900</v>
      </c>
      <c r="M31" s="147"/>
      <c r="N31" s="120"/>
      <c r="O31" s="120"/>
      <c r="P31" s="127"/>
      <c r="Q31" s="115"/>
      <c r="R31" s="120" t="s">
        <v>1480</v>
      </c>
      <c r="S31" s="169" t="s">
        <v>1481</v>
      </c>
      <c r="T31" s="173">
        <v>1550</v>
      </c>
      <c r="U31" s="147"/>
      <c r="V31" s="120" t="s">
        <v>1520</v>
      </c>
      <c r="W31" s="181" t="s">
        <v>1842</v>
      </c>
      <c r="X31" s="127">
        <v>50</v>
      </c>
      <c r="Y31" s="147"/>
      <c r="Z31" s="120"/>
      <c r="AA31" s="120"/>
      <c r="AB31" s="127"/>
      <c r="AC31" s="115"/>
      <c r="AD31" s="117"/>
      <c r="AF31" s="129"/>
    </row>
    <row r="32" spans="2:32" ht="16.5" customHeight="1">
      <c r="B32" s="113"/>
      <c r="C32" s="120"/>
      <c r="D32" s="127"/>
      <c r="E32" s="115"/>
      <c r="F32" s="120"/>
      <c r="G32" s="120"/>
      <c r="H32" s="127"/>
      <c r="I32" s="115"/>
      <c r="J32" s="120"/>
      <c r="K32" s="120"/>
      <c r="L32" s="127"/>
      <c r="M32" s="115"/>
      <c r="N32" s="120"/>
      <c r="O32" s="120"/>
      <c r="P32" s="127"/>
      <c r="Q32" s="115"/>
      <c r="R32" s="120" t="s">
        <v>1482</v>
      </c>
      <c r="S32" s="169" t="s">
        <v>1483</v>
      </c>
      <c r="T32" s="119">
        <v>2950</v>
      </c>
      <c r="U32" s="147"/>
      <c r="V32" s="120" t="s">
        <v>1521</v>
      </c>
      <c r="W32" s="169" t="s">
        <v>1843</v>
      </c>
      <c r="X32" s="127">
        <v>250</v>
      </c>
      <c r="Y32" s="147"/>
      <c r="Z32" s="120"/>
      <c r="AA32" s="120"/>
      <c r="AB32" s="127"/>
      <c r="AC32" s="115"/>
      <c r="AD32" s="117"/>
    </row>
    <row r="33" spans="2:35" ht="16.5" customHeight="1">
      <c r="B33" s="113"/>
      <c r="C33" s="120"/>
      <c r="D33" s="127"/>
      <c r="E33" s="115"/>
      <c r="F33" s="120"/>
      <c r="G33" s="120"/>
      <c r="H33" s="127"/>
      <c r="I33" s="115"/>
      <c r="J33" s="120"/>
      <c r="K33" s="120"/>
      <c r="L33" s="127"/>
      <c r="M33" s="115"/>
      <c r="N33" s="120"/>
      <c r="O33" s="120"/>
      <c r="P33" s="127"/>
      <c r="Q33" s="115"/>
      <c r="R33" s="120" t="s">
        <v>1484</v>
      </c>
      <c r="S33" s="169" t="s">
        <v>1485</v>
      </c>
      <c r="T33" s="173">
        <v>2350</v>
      </c>
      <c r="U33" s="147"/>
      <c r="V33" s="120" t="s">
        <v>1522</v>
      </c>
      <c r="W33" s="169" t="s">
        <v>1844</v>
      </c>
      <c r="X33" s="127">
        <v>50</v>
      </c>
      <c r="Y33" s="147"/>
      <c r="Z33" s="120"/>
      <c r="AA33" s="120"/>
      <c r="AB33" s="127"/>
      <c r="AC33" s="115"/>
      <c r="AD33" s="117"/>
    </row>
    <row r="34" spans="2:35" ht="16.5" customHeight="1">
      <c r="B34" s="113"/>
      <c r="C34" s="120"/>
      <c r="D34" s="127"/>
      <c r="E34" s="115"/>
      <c r="F34" s="120"/>
      <c r="G34" s="120"/>
      <c r="H34" s="127"/>
      <c r="I34" s="115"/>
      <c r="J34" s="120"/>
      <c r="K34" s="120"/>
      <c r="L34" s="127"/>
      <c r="M34" s="115"/>
      <c r="N34" s="120"/>
      <c r="O34" s="120"/>
      <c r="P34" s="127"/>
      <c r="Q34" s="115"/>
      <c r="R34" s="120" t="s">
        <v>1486</v>
      </c>
      <c r="S34" s="169" t="s">
        <v>1487</v>
      </c>
      <c r="T34" s="173">
        <v>2750</v>
      </c>
      <c r="U34" s="147"/>
      <c r="V34" s="120" t="s">
        <v>1523</v>
      </c>
      <c r="W34" s="169" t="s">
        <v>1845</v>
      </c>
      <c r="X34" s="127">
        <v>150</v>
      </c>
      <c r="Y34" s="147"/>
      <c r="Z34" s="120"/>
      <c r="AA34" s="120"/>
      <c r="AB34" s="127"/>
      <c r="AC34" s="115"/>
      <c r="AD34" s="117"/>
    </row>
    <row r="35" spans="2:35" ht="16.5" customHeight="1">
      <c r="B35" s="113"/>
      <c r="C35" s="120"/>
      <c r="D35" s="127"/>
      <c r="E35" s="115"/>
      <c r="F35" s="120"/>
      <c r="G35" s="120"/>
      <c r="H35" s="127"/>
      <c r="I35" s="115"/>
      <c r="J35" s="120"/>
      <c r="K35" s="120"/>
      <c r="L35" s="127"/>
      <c r="M35" s="115"/>
      <c r="N35" s="120"/>
      <c r="O35" s="120"/>
      <c r="P35" s="127"/>
      <c r="Q35" s="115"/>
      <c r="R35" s="120" t="s">
        <v>1488</v>
      </c>
      <c r="S35" s="169" t="s">
        <v>1489</v>
      </c>
      <c r="T35" s="173">
        <v>2350</v>
      </c>
      <c r="U35" s="147"/>
      <c r="V35" s="120" t="s">
        <v>1524</v>
      </c>
      <c r="W35" s="169" t="s">
        <v>1846</v>
      </c>
      <c r="X35" s="127">
        <v>100</v>
      </c>
      <c r="Y35" s="147"/>
      <c r="Z35" s="120"/>
      <c r="AA35" s="120"/>
      <c r="AB35" s="127"/>
      <c r="AC35" s="115"/>
      <c r="AD35" s="117"/>
    </row>
    <row r="36" spans="2:35" ht="16.5" customHeight="1">
      <c r="B36" s="118"/>
      <c r="C36" s="120"/>
      <c r="D36" s="127"/>
      <c r="E36" s="115"/>
      <c r="F36" s="120"/>
      <c r="G36" s="120"/>
      <c r="H36" s="127"/>
      <c r="I36" s="115"/>
      <c r="J36" s="120"/>
      <c r="K36" s="120"/>
      <c r="L36" s="127"/>
      <c r="M36" s="115"/>
      <c r="N36" s="120"/>
      <c r="O36" s="120"/>
      <c r="P36" s="127"/>
      <c r="Q36" s="115"/>
      <c r="R36" s="120" t="s">
        <v>1490</v>
      </c>
      <c r="S36" s="169" t="s">
        <v>1491</v>
      </c>
      <c r="T36" s="173">
        <v>1100</v>
      </c>
      <c r="U36" s="147"/>
      <c r="V36" s="120" t="s">
        <v>1525</v>
      </c>
      <c r="W36" s="169" t="s">
        <v>1847</v>
      </c>
      <c r="X36" s="127">
        <v>100</v>
      </c>
      <c r="Y36" s="147"/>
      <c r="Z36" s="120"/>
      <c r="AA36" s="120"/>
      <c r="AB36" s="127"/>
      <c r="AC36" s="115"/>
      <c r="AD36" s="117"/>
    </row>
    <row r="37" spans="2:35" ht="16.5" customHeight="1">
      <c r="B37" s="118"/>
      <c r="C37" s="120"/>
      <c r="D37" s="127"/>
      <c r="E37" s="115"/>
      <c r="F37" s="120"/>
      <c r="G37" s="120"/>
      <c r="H37" s="127"/>
      <c r="I37" s="115"/>
      <c r="J37" s="120"/>
      <c r="K37" s="120"/>
      <c r="L37" s="127"/>
      <c r="M37" s="115"/>
      <c r="N37" s="120"/>
      <c r="O37" s="120"/>
      <c r="P37" s="127"/>
      <c r="Q37" s="115"/>
      <c r="R37" s="120" t="s">
        <v>1492</v>
      </c>
      <c r="S37" s="169" t="s">
        <v>1493</v>
      </c>
      <c r="T37" s="173">
        <v>4250</v>
      </c>
      <c r="U37" s="147"/>
      <c r="V37" s="120" t="s">
        <v>1526</v>
      </c>
      <c r="W37" s="169" t="s">
        <v>1848</v>
      </c>
      <c r="X37" s="127">
        <v>500</v>
      </c>
      <c r="Y37" s="147"/>
      <c r="Z37" s="120"/>
      <c r="AA37" s="120"/>
      <c r="AB37" s="127"/>
      <c r="AC37" s="115"/>
      <c r="AD37" s="117"/>
    </row>
    <row r="38" spans="2:35" ht="16.5" customHeight="1">
      <c r="B38" s="118"/>
      <c r="C38" s="120"/>
      <c r="D38" s="127"/>
      <c r="E38" s="115"/>
      <c r="F38" s="120"/>
      <c r="G38" s="120"/>
      <c r="H38" s="127"/>
      <c r="I38" s="115"/>
      <c r="J38" s="120"/>
      <c r="K38" s="120"/>
      <c r="L38" s="127"/>
      <c r="M38" s="115"/>
      <c r="N38" s="120"/>
      <c r="O38" s="120"/>
      <c r="P38" s="127"/>
      <c r="Q38" s="115"/>
      <c r="R38" s="120" t="s">
        <v>1494</v>
      </c>
      <c r="S38" s="169" t="s">
        <v>1495</v>
      </c>
      <c r="T38" s="173">
        <v>2750</v>
      </c>
      <c r="U38" s="147"/>
      <c r="V38" s="120" t="s">
        <v>1527</v>
      </c>
      <c r="W38" s="169" t="s">
        <v>1849</v>
      </c>
      <c r="X38" s="127">
        <v>300</v>
      </c>
      <c r="Y38" s="147"/>
      <c r="Z38" s="120"/>
      <c r="AA38" s="120"/>
      <c r="AB38" s="127"/>
      <c r="AC38" s="115"/>
      <c r="AD38" s="117"/>
    </row>
    <row r="39" spans="2:35" ht="16.5" customHeight="1">
      <c r="B39" s="118"/>
      <c r="C39" s="120"/>
      <c r="D39" s="127"/>
      <c r="E39" s="115"/>
      <c r="F39" s="120"/>
      <c r="G39" s="120"/>
      <c r="H39" s="127"/>
      <c r="I39" s="115"/>
      <c r="J39" s="120"/>
      <c r="K39" s="120"/>
      <c r="L39" s="127"/>
      <c r="M39" s="115"/>
      <c r="N39" s="120"/>
      <c r="O39" s="120"/>
      <c r="P39" s="127"/>
      <c r="Q39" s="115"/>
      <c r="R39" s="120" t="s">
        <v>1496</v>
      </c>
      <c r="S39" s="169" t="s">
        <v>1497</v>
      </c>
      <c r="T39" s="173">
        <v>2200</v>
      </c>
      <c r="U39" s="147"/>
      <c r="V39" s="120" t="s">
        <v>1528</v>
      </c>
      <c r="W39" s="169" t="s">
        <v>1850</v>
      </c>
      <c r="X39" s="127">
        <v>150</v>
      </c>
      <c r="Y39" s="147"/>
      <c r="Z39" s="120"/>
      <c r="AA39" s="120"/>
      <c r="AB39" s="127"/>
      <c r="AC39" s="115"/>
      <c r="AD39" s="117"/>
    </row>
    <row r="40" spans="2:35" ht="16.5" customHeight="1">
      <c r="B40" s="113"/>
      <c r="C40" s="120"/>
      <c r="D40" s="127"/>
      <c r="E40" s="115"/>
      <c r="F40" s="120"/>
      <c r="G40" s="120"/>
      <c r="H40" s="127"/>
      <c r="I40" s="115"/>
      <c r="J40" s="120"/>
      <c r="K40" s="120"/>
      <c r="L40" s="127"/>
      <c r="M40" s="115"/>
      <c r="N40" s="120"/>
      <c r="O40" s="120"/>
      <c r="P40" s="127"/>
      <c r="Q40" s="115"/>
      <c r="R40" s="120" t="s">
        <v>1498</v>
      </c>
      <c r="S40" s="169" t="s">
        <v>1499</v>
      </c>
      <c r="T40" s="173">
        <v>1500</v>
      </c>
      <c r="U40" s="147"/>
      <c r="V40" s="120" t="s">
        <v>1529</v>
      </c>
      <c r="W40" s="169" t="s">
        <v>1851</v>
      </c>
      <c r="X40" s="127">
        <v>500</v>
      </c>
      <c r="Y40" s="147"/>
      <c r="Z40" s="120"/>
      <c r="AA40" s="120"/>
      <c r="AB40" s="127"/>
      <c r="AC40" s="115"/>
      <c r="AD40" s="117"/>
    </row>
    <row r="41" spans="2:35" ht="16.5" customHeight="1">
      <c r="B41" s="130"/>
      <c r="C41" s="120"/>
      <c r="D41" s="127"/>
      <c r="E41" s="115"/>
      <c r="F41" s="120"/>
      <c r="G41" s="120"/>
      <c r="H41" s="127"/>
      <c r="I41" s="115"/>
      <c r="J41" s="120"/>
      <c r="K41" s="120"/>
      <c r="L41" s="127"/>
      <c r="M41" s="115"/>
      <c r="N41" s="120"/>
      <c r="O41" s="120"/>
      <c r="P41" s="127"/>
      <c r="Q41" s="115"/>
      <c r="R41" s="120" t="s">
        <v>1500</v>
      </c>
      <c r="S41" s="169" t="s">
        <v>1501</v>
      </c>
      <c r="T41" s="173">
        <v>1600</v>
      </c>
      <c r="U41" s="147"/>
      <c r="V41" s="120" t="s">
        <v>1530</v>
      </c>
      <c r="W41" s="169" t="s">
        <v>1852</v>
      </c>
      <c r="X41" s="127">
        <v>50</v>
      </c>
      <c r="Y41" s="147"/>
      <c r="Z41" s="120"/>
      <c r="AA41" s="120"/>
      <c r="AB41" s="127"/>
      <c r="AC41" s="115"/>
      <c r="AD41" s="117"/>
    </row>
    <row r="42" spans="2:35" ht="16.5" customHeight="1">
      <c r="B42" s="105"/>
      <c r="C42" s="120"/>
      <c r="D42" s="127"/>
      <c r="E42" s="115"/>
      <c r="F42" s="120"/>
      <c r="G42" s="120"/>
      <c r="H42" s="127"/>
      <c r="I42" s="115"/>
      <c r="J42" s="120"/>
      <c r="K42" s="120"/>
      <c r="L42" s="127"/>
      <c r="M42" s="115"/>
      <c r="N42" s="120"/>
      <c r="O42" s="120"/>
      <c r="P42" s="127"/>
      <c r="Q42" s="115"/>
      <c r="R42" s="120" t="s">
        <v>1502</v>
      </c>
      <c r="S42" s="169" t="s">
        <v>1503</v>
      </c>
      <c r="T42" s="173">
        <v>1700</v>
      </c>
      <c r="U42" s="147"/>
      <c r="V42" s="120" t="s">
        <v>1531</v>
      </c>
      <c r="W42" s="181" t="s">
        <v>1853</v>
      </c>
      <c r="X42" s="127">
        <v>50</v>
      </c>
      <c r="Y42" s="147"/>
      <c r="Z42" s="120"/>
      <c r="AA42" s="120"/>
      <c r="AB42" s="127"/>
      <c r="AC42" s="115"/>
      <c r="AD42" s="117"/>
    </row>
    <row r="43" spans="2:35" ht="16.5" customHeight="1">
      <c r="B43" s="106" t="s">
        <v>116</v>
      </c>
      <c r="C43" s="120"/>
      <c r="D43" s="127"/>
      <c r="E43" s="115"/>
      <c r="F43" s="120"/>
      <c r="G43" s="120"/>
      <c r="H43" s="127"/>
      <c r="I43" s="115"/>
      <c r="J43" s="120"/>
      <c r="K43" s="120"/>
      <c r="L43" s="127"/>
      <c r="M43" s="115"/>
      <c r="N43" s="120"/>
      <c r="O43" s="120"/>
      <c r="P43" s="127"/>
      <c r="Q43" s="115"/>
      <c r="R43" s="120" t="s">
        <v>1504</v>
      </c>
      <c r="S43" s="169" t="s">
        <v>1505</v>
      </c>
      <c r="T43" s="173">
        <v>3700</v>
      </c>
      <c r="U43" s="147"/>
      <c r="V43" s="120" t="s">
        <v>1532</v>
      </c>
      <c r="W43" s="169" t="s">
        <v>1854</v>
      </c>
      <c r="X43" s="127">
        <v>200</v>
      </c>
      <c r="Y43" s="147"/>
      <c r="Z43" s="120"/>
      <c r="AA43" s="120"/>
      <c r="AB43" s="127"/>
      <c r="AC43" s="115"/>
      <c r="AD43" s="117"/>
    </row>
    <row r="44" spans="2:35" ht="16.5" customHeight="1">
      <c r="B44" s="113" t="s">
        <v>120</v>
      </c>
      <c r="C44" s="120"/>
      <c r="D44" s="127"/>
      <c r="E44" s="115"/>
      <c r="F44" s="120"/>
      <c r="G44" s="120"/>
      <c r="H44" s="127"/>
      <c r="I44" s="115"/>
      <c r="J44" s="120"/>
      <c r="K44" s="120"/>
      <c r="L44" s="127"/>
      <c r="M44" s="115"/>
      <c r="N44" s="120"/>
      <c r="O44" s="120"/>
      <c r="P44" s="127"/>
      <c r="Q44" s="115"/>
      <c r="R44" s="120" t="s">
        <v>1506</v>
      </c>
      <c r="S44" s="169" t="s">
        <v>1507</v>
      </c>
      <c r="T44" s="173">
        <v>2750</v>
      </c>
      <c r="U44" s="147"/>
      <c r="V44" s="120" t="s">
        <v>1533</v>
      </c>
      <c r="W44" s="169" t="s">
        <v>1855</v>
      </c>
      <c r="X44" s="127">
        <v>50</v>
      </c>
      <c r="Y44" s="147"/>
      <c r="Z44" s="120"/>
      <c r="AA44" s="120"/>
      <c r="AB44" s="127"/>
      <c r="AC44" s="115"/>
      <c r="AD44" s="117"/>
    </row>
    <row r="45" spans="2:35" ht="16.5" customHeight="1">
      <c r="B45" s="113" t="s">
        <v>121</v>
      </c>
      <c r="C45" s="120"/>
      <c r="D45" s="127"/>
      <c r="E45" s="115"/>
      <c r="F45" s="120"/>
      <c r="G45" s="120"/>
      <c r="H45" s="127"/>
      <c r="I45" s="115"/>
      <c r="J45" s="120"/>
      <c r="K45" s="120"/>
      <c r="L45" s="127"/>
      <c r="M45" s="115"/>
      <c r="N45" s="120"/>
      <c r="O45" s="120"/>
      <c r="P45" s="127"/>
      <c r="Q45" s="115"/>
      <c r="R45" s="120" t="s">
        <v>1508</v>
      </c>
      <c r="S45" s="169" t="s">
        <v>1509</v>
      </c>
      <c r="T45" s="173">
        <v>700</v>
      </c>
      <c r="U45" s="147"/>
      <c r="V45" s="120" t="s">
        <v>1534</v>
      </c>
      <c r="W45" s="169" t="s">
        <v>1856</v>
      </c>
      <c r="X45" s="127">
        <v>100</v>
      </c>
      <c r="Y45" s="147"/>
      <c r="Z45" s="120"/>
      <c r="AA45" s="120"/>
      <c r="AB45" s="127"/>
      <c r="AC45" s="115"/>
      <c r="AD45" s="117"/>
    </row>
    <row r="46" spans="2:35" ht="16.5" customHeight="1">
      <c r="B46" s="131"/>
      <c r="C46" s="120" t="s">
        <v>59</v>
      </c>
      <c r="D46" s="127">
        <f>SUM(D21:D45)</f>
        <v>15200</v>
      </c>
      <c r="E46" s="149">
        <f>SUM(E21:E45)</f>
        <v>0</v>
      </c>
      <c r="F46" s="120"/>
      <c r="G46" s="120"/>
      <c r="H46" s="127">
        <f>SUM(H21:H45)</f>
        <v>2250</v>
      </c>
      <c r="I46" s="149">
        <f>SUM(I21:I45)</f>
        <v>0</v>
      </c>
      <c r="J46" s="120"/>
      <c r="K46" s="120"/>
      <c r="L46" s="127">
        <f>SUM(L21:L45)</f>
        <v>33450</v>
      </c>
      <c r="M46" s="149">
        <f>SUM(M21:M45)</f>
        <v>0</v>
      </c>
      <c r="N46" s="120"/>
      <c r="O46" s="120"/>
      <c r="P46" s="127">
        <f>SUM(P21:P45)</f>
        <v>200</v>
      </c>
      <c r="Q46" s="149">
        <f>SUM(Q21:Q45)</f>
        <v>0</v>
      </c>
      <c r="R46" s="120"/>
      <c r="S46" s="120"/>
      <c r="T46" s="127">
        <f>SUM(T21:T45)</f>
        <v>52800</v>
      </c>
      <c r="U46" s="149">
        <f>SUM(U21:U45)</f>
        <v>0</v>
      </c>
      <c r="V46" s="120"/>
      <c r="W46" s="120"/>
      <c r="X46" s="127">
        <f>SUM(X21:X45)</f>
        <v>4950</v>
      </c>
      <c r="Y46" s="149">
        <f>SUM(Y21:Y45)</f>
        <v>0</v>
      </c>
      <c r="Z46" s="120"/>
      <c r="AA46" s="120"/>
      <c r="AB46" s="127">
        <f>SUM(AB21:AB45)</f>
        <v>2000</v>
      </c>
      <c r="AC46" s="149">
        <f>SUM(AC21:AC45)</f>
        <v>0</v>
      </c>
      <c r="AD46" s="117"/>
    </row>
    <row r="47" spans="2:35" s="163" customFormat="1" ht="16.5" customHeight="1">
      <c r="B47" s="180"/>
      <c r="C47" s="177" t="s">
        <v>1536</v>
      </c>
      <c r="D47" s="153"/>
      <c r="E47" s="153"/>
      <c r="F47" s="178"/>
      <c r="G47" s="178"/>
      <c r="H47" s="153"/>
      <c r="I47" s="153"/>
      <c r="J47" s="178"/>
      <c r="K47" s="178"/>
      <c r="L47" s="153"/>
      <c r="M47" s="153"/>
      <c r="N47" s="178"/>
      <c r="O47" s="178"/>
      <c r="P47" s="153"/>
      <c r="Q47" s="153"/>
      <c r="R47" s="178"/>
      <c r="S47" s="178"/>
      <c r="T47" s="153"/>
      <c r="U47" s="153"/>
      <c r="V47" s="178"/>
      <c r="W47" s="178"/>
      <c r="X47" s="153"/>
      <c r="Y47" s="153"/>
      <c r="Z47" s="178"/>
      <c r="AA47" s="178"/>
      <c r="AB47" s="153"/>
      <c r="AC47" s="153"/>
      <c r="AD47" s="179"/>
    </row>
    <row r="48" spans="2:35" ht="16.5" customHeight="1">
      <c r="B48" s="113"/>
      <c r="C48" s="150"/>
      <c r="D48" s="151"/>
      <c r="E48" s="152"/>
      <c r="F48" s="150"/>
      <c r="G48" s="150"/>
      <c r="H48" s="151"/>
      <c r="I48" s="152"/>
      <c r="J48" s="150" t="s">
        <v>1537</v>
      </c>
      <c r="K48" s="167" t="s">
        <v>1538</v>
      </c>
      <c r="L48" s="172">
        <v>2350</v>
      </c>
      <c r="M48" s="156"/>
      <c r="N48" s="150"/>
      <c r="O48" s="150"/>
      <c r="P48" s="151"/>
      <c r="Q48" s="152"/>
      <c r="R48" s="150" t="s">
        <v>1539</v>
      </c>
      <c r="S48" s="167" t="s">
        <v>1540</v>
      </c>
      <c r="T48" s="172">
        <v>3750</v>
      </c>
      <c r="U48" s="156"/>
      <c r="V48" s="150" t="s">
        <v>1541</v>
      </c>
      <c r="W48" s="190" t="s">
        <v>1857</v>
      </c>
      <c r="X48" s="151">
        <v>50</v>
      </c>
      <c r="Y48" s="156"/>
      <c r="Z48" s="150"/>
      <c r="AA48" s="150"/>
      <c r="AB48" s="151"/>
      <c r="AC48" s="152"/>
      <c r="AD48" s="117" t="s">
        <v>170</v>
      </c>
      <c r="AE48" s="132"/>
      <c r="AF48" s="132"/>
      <c r="AG48" s="132"/>
      <c r="AH48" s="132"/>
      <c r="AI48" s="132"/>
    </row>
    <row r="49" spans="2:35" ht="16.5" customHeight="1">
      <c r="B49" s="118"/>
      <c r="C49" s="120"/>
      <c r="D49" s="127"/>
      <c r="E49" s="115"/>
      <c r="F49" s="120"/>
      <c r="G49" s="120"/>
      <c r="H49" s="127"/>
      <c r="I49" s="115"/>
      <c r="J49" s="120" t="s">
        <v>122</v>
      </c>
      <c r="K49" s="120"/>
      <c r="L49" s="127"/>
      <c r="M49" s="115"/>
      <c r="N49" s="120"/>
      <c r="O49" s="120"/>
      <c r="P49" s="127"/>
      <c r="Q49" s="115"/>
      <c r="R49" s="120"/>
      <c r="S49" s="120"/>
      <c r="T49" s="127"/>
      <c r="U49" s="115"/>
      <c r="V49" s="116"/>
      <c r="W49" s="120"/>
      <c r="X49" s="127"/>
      <c r="Y49" s="115"/>
      <c r="Z49" s="116"/>
      <c r="AA49" s="120"/>
      <c r="AB49" s="127"/>
      <c r="AC49" s="115"/>
      <c r="AD49" s="117">
        <f>SUMIF(C9:Y9,D9,C51:Y51)</f>
        <v>6150</v>
      </c>
      <c r="AE49" s="132"/>
      <c r="AF49" s="132"/>
      <c r="AG49" s="132"/>
      <c r="AH49" s="132"/>
      <c r="AI49" s="132"/>
    </row>
    <row r="50" spans="2:35" ht="16.5" customHeight="1">
      <c r="B50" s="118"/>
      <c r="C50" s="120"/>
      <c r="D50" s="127"/>
      <c r="E50" s="115"/>
      <c r="F50" s="120"/>
      <c r="G50" s="120"/>
      <c r="H50" s="127"/>
      <c r="I50" s="115"/>
      <c r="J50" s="116"/>
      <c r="K50" s="120"/>
      <c r="L50" s="127"/>
      <c r="M50" s="115"/>
      <c r="N50" s="120"/>
      <c r="O50" s="120"/>
      <c r="P50" s="127"/>
      <c r="Q50" s="115"/>
      <c r="R50" s="120"/>
      <c r="S50" s="120"/>
      <c r="T50" s="127"/>
      <c r="U50" s="115"/>
      <c r="V50" s="120"/>
      <c r="W50" s="120"/>
      <c r="X50" s="127"/>
      <c r="Y50" s="115"/>
      <c r="Z50" s="120"/>
      <c r="AA50" s="120"/>
      <c r="AB50" s="127"/>
      <c r="AC50" s="115"/>
      <c r="AD50" s="117"/>
      <c r="AE50" s="132"/>
      <c r="AF50" s="132"/>
      <c r="AG50" s="132"/>
      <c r="AH50" s="132"/>
      <c r="AI50" s="132"/>
    </row>
    <row r="51" spans="2:35" ht="16.5" customHeight="1">
      <c r="B51" s="128"/>
      <c r="C51" s="128" t="s">
        <v>244</v>
      </c>
      <c r="D51" s="133">
        <f>SUM(D48:D50)</f>
        <v>0</v>
      </c>
      <c r="E51" s="134">
        <f>SUM(E48:E50)</f>
        <v>0</v>
      </c>
      <c r="F51" s="128">
        <f t="shared" ref="F51:Z51" si="0">SUM(F43:F50)</f>
        <v>0</v>
      </c>
      <c r="G51" s="128"/>
      <c r="H51" s="133">
        <f>SUM(H48:H50)</f>
        <v>0</v>
      </c>
      <c r="I51" s="134">
        <f>SUM(I48:I50)</f>
        <v>0</v>
      </c>
      <c r="J51" s="130">
        <f t="shared" si="0"/>
        <v>0</v>
      </c>
      <c r="K51" s="128"/>
      <c r="L51" s="133">
        <f>SUM(L48:L50)</f>
        <v>2350</v>
      </c>
      <c r="M51" s="134">
        <f>SUM(M48:M50)</f>
        <v>0</v>
      </c>
      <c r="N51" s="128">
        <f t="shared" si="0"/>
        <v>0</v>
      </c>
      <c r="O51" s="128"/>
      <c r="P51" s="133">
        <f>SUM(P48:P50)</f>
        <v>0</v>
      </c>
      <c r="Q51" s="134">
        <f>SUM(Q48:Q50)</f>
        <v>0</v>
      </c>
      <c r="R51" s="128">
        <f t="shared" si="0"/>
        <v>0</v>
      </c>
      <c r="S51" s="128"/>
      <c r="T51" s="133">
        <f>SUM(T48:T50)</f>
        <v>3750</v>
      </c>
      <c r="U51" s="134">
        <f>SUM(U48:U50)</f>
        <v>0</v>
      </c>
      <c r="V51" s="128">
        <f t="shared" si="0"/>
        <v>0</v>
      </c>
      <c r="W51" s="128"/>
      <c r="X51" s="133">
        <f>SUM(X48:X50)</f>
        <v>50</v>
      </c>
      <c r="Y51" s="134">
        <f>SUM(Y48:Y50)</f>
        <v>0</v>
      </c>
      <c r="Z51" s="128">
        <f t="shared" si="0"/>
        <v>0</v>
      </c>
      <c r="AA51" s="128"/>
      <c r="AB51" s="133">
        <f>SUM(AB48:AB50)</f>
        <v>0</v>
      </c>
      <c r="AC51" s="134">
        <f>SUM(AC48:AC50)</f>
        <v>0</v>
      </c>
      <c r="AD51" s="135" t="s">
        <v>172</v>
      </c>
      <c r="AE51" s="132"/>
      <c r="AF51" s="132"/>
      <c r="AG51" s="132"/>
      <c r="AH51" s="132"/>
      <c r="AI51" s="132"/>
    </row>
    <row r="52" spans="2:35" ht="16.5" customHeight="1">
      <c r="B52" s="136" t="s">
        <v>123</v>
      </c>
      <c r="C52" s="137"/>
      <c r="D52" s="138"/>
      <c r="E52" s="138"/>
      <c r="F52" s="139"/>
      <c r="G52" s="138"/>
      <c r="H52" s="140"/>
      <c r="I52" s="138"/>
      <c r="J52" s="138"/>
      <c r="K52" s="138"/>
      <c r="L52" s="139"/>
      <c r="M52" s="136"/>
      <c r="N52" s="138"/>
      <c r="O52" s="138"/>
      <c r="P52" s="138"/>
      <c r="Q52" s="138"/>
      <c r="R52" s="141"/>
      <c r="S52" s="243"/>
      <c r="T52" s="244"/>
      <c r="U52" s="139"/>
      <c r="Z52" s="142"/>
      <c r="AA52" s="142"/>
      <c r="AB52" s="142"/>
      <c r="AC52" s="142"/>
      <c r="AD52" s="160">
        <f>SUMIF(C9:Y9,E9,C51:Y51)</f>
        <v>0</v>
      </c>
      <c r="AE52" s="132"/>
      <c r="AF52" s="132"/>
      <c r="AG52" s="132"/>
      <c r="AH52" s="132"/>
      <c r="AI52" s="132"/>
    </row>
    <row r="53" spans="2:35" ht="16.5" customHeight="1">
      <c r="B53" s="143"/>
      <c r="C53" s="245"/>
      <c r="D53" s="246"/>
      <c r="E53" s="246"/>
      <c r="F53" s="246"/>
      <c r="G53" s="247"/>
      <c r="H53" s="245"/>
      <c r="I53" s="246"/>
      <c r="J53" s="246"/>
      <c r="K53" s="246"/>
      <c r="L53" s="247"/>
      <c r="M53" s="248"/>
      <c r="N53" s="249"/>
      <c r="O53" s="249"/>
      <c r="P53" s="249"/>
      <c r="Q53" s="250"/>
      <c r="R53" s="144"/>
      <c r="S53" s="245"/>
      <c r="T53" s="246"/>
      <c r="U53" s="247"/>
      <c r="AE53" s="132"/>
      <c r="AF53" s="132"/>
      <c r="AG53" s="132"/>
      <c r="AH53" s="132"/>
      <c r="AI53" s="132"/>
    </row>
    <row r="54" spans="2:35" ht="16.5" customHeight="1">
      <c r="B54" s="88" t="s">
        <v>103</v>
      </c>
      <c r="C54" s="88" t="s">
        <v>124</v>
      </c>
      <c r="AE54" s="132"/>
      <c r="AF54" s="132"/>
      <c r="AG54" s="132"/>
      <c r="AH54" s="132"/>
      <c r="AI54" s="132"/>
    </row>
    <row r="55" spans="2:35" ht="16.5" customHeight="1">
      <c r="B55" s="88" t="s">
        <v>104</v>
      </c>
      <c r="C55" s="88" t="s">
        <v>125</v>
      </c>
      <c r="AD55" s="145" t="s">
        <v>0</v>
      </c>
      <c r="AE55" s="132"/>
      <c r="AF55" s="132"/>
      <c r="AG55" s="132"/>
      <c r="AH55" s="132"/>
      <c r="AI55" s="132"/>
    </row>
    <row r="56" spans="2:35" ht="16.5" customHeight="1">
      <c r="B56" s="88" t="s">
        <v>106</v>
      </c>
      <c r="C56" s="88" t="s">
        <v>126</v>
      </c>
      <c r="AD56" s="145"/>
      <c r="AE56" s="132"/>
      <c r="AF56" s="132"/>
      <c r="AG56" s="132"/>
      <c r="AH56" s="132"/>
      <c r="AI56" s="132"/>
    </row>
    <row r="57" spans="2:35" ht="16.5" customHeight="1">
      <c r="B57" s="88" t="s">
        <v>127</v>
      </c>
      <c r="C57" s="88"/>
      <c r="AE57" s="132"/>
      <c r="AF57" s="132"/>
      <c r="AG57" s="132"/>
      <c r="AH57" s="132"/>
      <c r="AI57" s="132"/>
    </row>
    <row r="58" spans="2:35" ht="16.5" customHeight="1">
      <c r="B58" s="88"/>
      <c r="C58" s="88"/>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11:E13">
    <cfRule type="expression" dxfId="67" priority="1" stopIfTrue="1">
      <formula>D11&lt;E11</formula>
    </cfRule>
    <cfRule type="expression" dxfId="66" priority="2" stopIfTrue="1">
      <formula>MOD(E11,50)&gt;0</formula>
    </cfRule>
  </conditionalFormatting>
  <conditionalFormatting sqref="E17">
    <cfRule type="expression" dxfId="65" priority="25" stopIfTrue="1">
      <formula>D17&lt;E17</formula>
    </cfRule>
    <cfRule type="expression" dxfId="64" priority="26" stopIfTrue="1">
      <formula>MOD(E17,50)&gt;0</formula>
    </cfRule>
  </conditionalFormatting>
  <conditionalFormatting sqref="E21:E29">
    <cfRule type="expression" dxfId="63" priority="35" stopIfTrue="1">
      <formula>D21&lt;E21</formula>
    </cfRule>
    <cfRule type="expression" dxfId="62" priority="36" stopIfTrue="1">
      <formula>MOD(E21,50)&gt;0</formula>
    </cfRule>
  </conditionalFormatting>
  <conditionalFormatting sqref="I21:I22">
    <cfRule type="expression" dxfId="61" priority="53" stopIfTrue="1">
      <formula>H21&lt;I21</formula>
    </cfRule>
    <cfRule type="expression" dxfId="60" priority="54" stopIfTrue="1">
      <formula>MOD(I21,50)&gt;0</formula>
    </cfRule>
  </conditionalFormatting>
  <conditionalFormatting sqref="M11:M12">
    <cfRule type="expression" dxfId="59" priority="7" stopIfTrue="1">
      <formula>L11&lt;M11</formula>
    </cfRule>
    <cfRule type="expression" dxfId="58" priority="8" stopIfTrue="1">
      <formula>MOD(M11,50)&gt;0</formula>
    </cfRule>
  </conditionalFormatting>
  <conditionalFormatting sqref="M17">
    <cfRule type="expression" dxfId="57" priority="27" stopIfTrue="1">
      <formula>L17&lt;M17</formula>
    </cfRule>
    <cfRule type="expression" dxfId="56" priority="28" stopIfTrue="1">
      <formula>MOD(M17,50)&gt;0</formula>
    </cfRule>
  </conditionalFormatting>
  <conditionalFormatting sqref="M21:M31">
    <cfRule type="expression" dxfId="55" priority="57" stopIfTrue="1">
      <formula>L21&lt;M21</formula>
    </cfRule>
    <cfRule type="expression" dxfId="54" priority="58" stopIfTrue="1">
      <formula>MOD(M21,50)&gt;0</formula>
    </cfRule>
  </conditionalFormatting>
  <conditionalFormatting sqref="M48">
    <cfRule type="expression" dxfId="53" priority="185" stopIfTrue="1">
      <formula>L48&lt;M48</formula>
    </cfRule>
    <cfRule type="expression" dxfId="52" priority="186" stopIfTrue="1">
      <formula>MOD(M48,50)&gt;0</formula>
    </cfRule>
  </conditionalFormatting>
  <conditionalFormatting sqref="Q21:Q22">
    <cfRule type="expression" dxfId="51" priority="79" stopIfTrue="1">
      <formula>P21&lt;Q21</formula>
    </cfRule>
    <cfRule type="expression" dxfId="50" priority="80" stopIfTrue="1">
      <formula>MOD(Q21,50)&gt;0</formula>
    </cfRule>
  </conditionalFormatting>
  <conditionalFormatting sqref="U11:U14">
    <cfRule type="expression" dxfId="49" priority="11" stopIfTrue="1">
      <formula>T11&lt;U11</formula>
    </cfRule>
    <cfRule type="expression" dxfId="48" priority="12" stopIfTrue="1">
      <formula>MOD(U11,50)&gt;0</formula>
    </cfRule>
  </conditionalFormatting>
  <conditionalFormatting sqref="U17">
    <cfRule type="expression" dxfId="47" priority="29" stopIfTrue="1">
      <formula>T17&lt;U17</formula>
    </cfRule>
    <cfRule type="expression" dxfId="46" priority="30" stopIfTrue="1">
      <formula>MOD(U17,50)&gt;0</formula>
    </cfRule>
  </conditionalFormatting>
  <conditionalFormatting sqref="U21:U45">
    <cfRule type="expression" dxfId="45" priority="83" stopIfTrue="1">
      <formula>T21&lt;U21</formula>
    </cfRule>
    <cfRule type="expression" dxfId="44" priority="84" stopIfTrue="1">
      <formula>MOD(U21,50)&gt;0</formula>
    </cfRule>
  </conditionalFormatting>
  <conditionalFormatting sqref="U48">
    <cfRule type="expression" dxfId="43" priority="187" stopIfTrue="1">
      <formula>T48&lt;U48</formula>
    </cfRule>
    <cfRule type="expression" dxfId="42" priority="188" stopIfTrue="1">
      <formula>MOD(U48,50)&gt;0</formula>
    </cfRule>
  </conditionalFormatting>
  <conditionalFormatting sqref="Y11:Y13">
    <cfRule type="expression" dxfId="41" priority="19" stopIfTrue="1">
      <formula>X11&lt;Y11</formula>
    </cfRule>
    <cfRule type="expression" dxfId="40" priority="20" stopIfTrue="1">
      <formula>MOD(Y11,50)&gt;0</formula>
    </cfRule>
  </conditionalFormatting>
  <conditionalFormatting sqref="Y17:Y18">
    <cfRule type="expression" dxfId="39" priority="31" stopIfTrue="1">
      <formula>X17&lt;Y17</formula>
    </cfRule>
    <cfRule type="expression" dxfId="38" priority="32" stopIfTrue="1">
      <formula>MOD(Y17,50)&gt;0</formula>
    </cfRule>
  </conditionalFormatting>
  <conditionalFormatting sqref="Y21:Y45">
    <cfRule type="expression" dxfId="37" priority="133" stopIfTrue="1">
      <formula>X21&lt;Y21</formula>
    </cfRule>
    <cfRule type="expression" dxfId="36" priority="134" stopIfTrue="1">
      <formula>MOD(Y21,50)&gt;0</formula>
    </cfRule>
  </conditionalFormatting>
  <conditionalFormatting sqref="Y48">
    <cfRule type="expression" dxfId="35" priority="189" stopIfTrue="1">
      <formula>X48&lt;Y48</formula>
    </cfRule>
    <cfRule type="expression" dxfId="34" priority="190" stopIfTrue="1">
      <formula>MOD(Y48,50)&gt;0</formula>
    </cfRule>
  </conditionalFormatting>
  <conditionalFormatting sqref="AC21">
    <cfRule type="expression" dxfId="33" priority="183" stopIfTrue="1">
      <formula>AB21&lt;AC21</formula>
    </cfRule>
    <cfRule type="expression" dxfId="32" priority="184" stopIfTrue="1">
      <formula>MOD(AC21,50)&gt;0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Y48 U48 M48 AC21 Y21:Y45 U21:U45 Q21:Q22 M21:M31 I21:I22 E21:E29 Y17:Y18 U17 M17 E17 Y11:Y13 U11:U14 M11:M12 E11:E13" xr:uid="{00000000-0002-0000-1100-000000000000}">
      <formula1>NOT(OR(D11&lt;E11,MOD(E11,50)&gt;0))</formula1>
    </dataValidation>
  </dataValidations>
  <hyperlinks>
    <hyperlink ref="C3" location="一番最初に入力して下さい!E7" tooltip="入力シートへ" display="一番最初に入力して下さい!E7" xr:uid="{00000000-0004-0000-1100-000000000000}"/>
    <hyperlink ref="C5" location="一番最初に入力して下さい!E8" tooltip="入力シートへ" display="一番最初に入力して下さい!E8" xr:uid="{00000000-0004-0000-1100-000001000000}"/>
    <hyperlink ref="I3" location="一番最初に入力して下さい!E5" tooltip="入力シートへ" display="一番最初に入力して下さい!E5" xr:uid="{00000000-0004-0000-1100-000002000000}"/>
    <hyperlink ref="P3" location="一番最初に入力して下さい!E9" tooltip="入力シートへ" display="一番最初に入力して下さい!E9" xr:uid="{00000000-0004-0000-1100-000003000000}"/>
    <hyperlink ref="I5" location="一番最初に入力して下さい!E11" tooltip="入力シートへ" display="一番最初に入力して下さい!E11" xr:uid="{00000000-0004-0000-1100-000004000000}"/>
    <hyperlink ref="O5" location="一番最初に入力して下さい!E12" tooltip="入力シートへ" display="一番最初に入力して下さい!E12" xr:uid="{00000000-0004-0000-1100-000005000000}"/>
    <hyperlink ref="S5" location="一番最初に入力して下さい!E13" tooltip="入力シートへ" display="一番最初に入力して下さい!E13" xr:uid="{00000000-0004-0000-1100-000006000000}"/>
    <hyperlink ref="C20" location="部数合計表!B39" tooltip="集計シートへ" display="部数合計表!B39" xr:uid="{00000000-0004-0000-1100-000090000000}"/>
    <hyperlink ref="C47" location="部数合計表!B40" tooltip="集計シートへ" display="部数合計表!B40" xr:uid="{00000000-0004-0000-1100-000091000000}"/>
    <hyperlink ref="C10" location="部数合計表!B40" tooltip="集計シートへ" display="部数合計表!B40" xr:uid="{00000000-0004-0000-1100-000092000000}"/>
    <hyperlink ref="C16" location="部数合計表!B41" tooltip="集計シートへ" display="部数合計表!B41" xr:uid="{00000000-0004-0000-1100-000093000000}"/>
  </hyperlinks>
  <printOptions horizontalCentered="1" verticalCentered="1"/>
  <pageMargins left="0" right="0" top="0" bottom="0" header="0" footer="0"/>
  <pageSetup paperSize="9" scale="65" orientation="landscape"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tabColor rgb="FF6DFFAF"/>
  </sheetPr>
  <dimension ref="A1:AI58"/>
  <sheetViews>
    <sheetView showGridLines="0" zoomScale="85" zoomScaleNormal="85" workbookViewId="0">
      <selection activeCell="W47" sqref="W47"/>
    </sheetView>
  </sheetViews>
  <sheetFormatPr defaultColWidth="9" defaultRowHeight="16.5" customHeight="1"/>
  <cols>
    <col min="1" max="1" width="2.625" style="89" customWidth="1"/>
    <col min="2" max="2" width="3.25" style="89" hidden="1" customWidth="1"/>
    <col min="3" max="3" width="14.625" style="89" customWidth="1"/>
    <col min="4" max="5" width="6.625" style="89" customWidth="1"/>
    <col min="6" max="6" width="3.25" style="89" hidden="1" customWidth="1"/>
    <col min="7" max="7" width="14.625" style="89" customWidth="1"/>
    <col min="8" max="9" width="6.625" style="89" customWidth="1"/>
    <col min="10" max="10" width="3.25" style="89" hidden="1" customWidth="1"/>
    <col min="11" max="11" width="14.625" style="89" customWidth="1"/>
    <col min="12" max="13" width="6.625" style="89" customWidth="1"/>
    <col min="14" max="14" width="3.25" style="89" hidden="1" customWidth="1"/>
    <col min="15" max="15" width="14.625" style="89" customWidth="1"/>
    <col min="16" max="17" width="6.625" style="89" customWidth="1"/>
    <col min="18" max="18" width="3.25" style="89" hidden="1" customWidth="1"/>
    <col min="19" max="19" width="14.625" style="89" customWidth="1"/>
    <col min="20" max="21" width="6.625" style="89" customWidth="1"/>
    <col min="22" max="22" width="3.25" style="89" hidden="1" customWidth="1"/>
    <col min="23" max="23" width="14.625" style="89" customWidth="1"/>
    <col min="24" max="25" width="6.625" style="89" customWidth="1"/>
    <col min="26" max="26" width="3.25" style="89" hidden="1" customWidth="1"/>
    <col min="27" max="27" width="14.625" style="89" customWidth="1"/>
    <col min="28" max="29" width="6.625" style="89" customWidth="1"/>
    <col min="30" max="30" width="9.625" style="89" customWidth="1"/>
    <col min="31" max="31" width="2.625" style="89" customWidth="1"/>
    <col min="32" max="16384" width="9" style="89"/>
  </cols>
  <sheetData>
    <row r="1" spans="1:32" s="88" customFormat="1" ht="23.1" customHeight="1">
      <c r="A1" s="85" t="s">
        <v>109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7"/>
    </row>
    <row r="2" spans="1:32" s="88" customFormat="1" ht="6" customHeight="1">
      <c r="AE2" s="89"/>
    </row>
    <row r="3" spans="1:32" s="88" customFormat="1" ht="16.5" customHeight="1">
      <c r="C3" s="223" t="str">
        <f>IF(一番最初に入力して下さい!E7&lt;&gt;"",一番最初に入力して下さい!E7,"")</f>
        <v/>
      </c>
      <c r="D3" s="224"/>
      <c r="E3" s="224"/>
      <c r="F3" s="224"/>
      <c r="G3" s="224"/>
      <c r="H3" s="225"/>
      <c r="I3" s="229" t="str">
        <f>IF(一番最初に入力して下さい!E5&lt;&gt;"",一番最初に入力して下さい!E5,"")</f>
        <v/>
      </c>
      <c r="J3" s="230"/>
      <c r="K3" s="230"/>
      <c r="L3" s="230"/>
      <c r="M3" s="230"/>
      <c r="N3" s="230"/>
      <c r="O3" s="231"/>
      <c r="P3" s="223" t="str">
        <f>IF(一番最初に入力して下さい!E9&lt;&gt;"",一番最初に入力して下さい!E9,"")</f>
        <v/>
      </c>
      <c r="Q3" s="224"/>
      <c r="R3" s="224"/>
      <c r="S3" s="225"/>
      <c r="T3" s="235"/>
      <c r="U3" s="236"/>
      <c r="V3" s="236"/>
      <c r="W3" s="236"/>
      <c r="X3" s="236"/>
      <c r="Y3" s="236"/>
      <c r="Z3" s="236"/>
      <c r="AA3" s="237"/>
      <c r="AB3" s="235"/>
      <c r="AC3" s="236"/>
      <c r="AD3" s="237"/>
    </row>
    <row r="4" spans="1:32" s="88" customFormat="1" ht="16.5" customHeight="1">
      <c r="C4" s="226"/>
      <c r="D4" s="227"/>
      <c r="E4" s="227"/>
      <c r="F4" s="227"/>
      <c r="G4" s="227"/>
      <c r="H4" s="228"/>
      <c r="I4" s="232"/>
      <c r="J4" s="233"/>
      <c r="K4" s="233"/>
      <c r="L4" s="233"/>
      <c r="M4" s="233"/>
      <c r="N4" s="233"/>
      <c r="O4" s="234"/>
      <c r="P4" s="226"/>
      <c r="Q4" s="227"/>
      <c r="R4" s="227"/>
      <c r="S4" s="228"/>
      <c r="T4" s="238"/>
      <c r="U4" s="239"/>
      <c r="V4" s="239"/>
      <c r="W4" s="239"/>
      <c r="X4" s="239"/>
      <c r="Y4" s="239"/>
      <c r="Z4" s="239"/>
      <c r="AA4" s="240"/>
      <c r="AB4" s="238"/>
      <c r="AC4" s="239"/>
      <c r="AD4" s="240"/>
    </row>
    <row r="5" spans="1:32" s="88" customFormat="1" ht="16.5" customHeight="1">
      <c r="C5" s="223" t="str">
        <f>IF(一番最初に入力して下さい!E8&lt;&gt;"",一番最初に入力して下さい!E8,"")</f>
        <v/>
      </c>
      <c r="D5" s="224"/>
      <c r="E5" s="224"/>
      <c r="F5" s="224"/>
      <c r="G5" s="224"/>
      <c r="H5" s="225"/>
      <c r="I5" s="251">
        <f>IF(一番最初に入力して下さい!E11&lt;&gt;"",一番最初に入力して下さい!E11,"")</f>
        <v>0</v>
      </c>
      <c r="J5" s="252"/>
      <c r="K5" s="252"/>
      <c r="L5" s="252"/>
      <c r="M5" s="253"/>
      <c r="N5" s="90"/>
      <c r="O5" s="251">
        <f>IF(一番最初に入力して下さい!E12&lt;&gt;"",一番最初に入力して下さい!E12,"")</f>
        <v>0</v>
      </c>
      <c r="P5" s="257"/>
      <c r="Q5" s="258"/>
      <c r="R5" s="91"/>
      <c r="S5" s="262">
        <f>IF(一番最初に入力して下さい!E13&lt;&gt;"",一番最初に入力して下さい!E13,"")</f>
        <v>0</v>
      </c>
      <c r="T5" s="263"/>
      <c r="U5" s="263"/>
      <c r="V5" s="263"/>
      <c r="W5" s="263"/>
      <c r="X5" s="263"/>
      <c r="Y5" s="265">
        <f>SUMIF(AD11:AD50,AD14,AD12:AD51)</f>
        <v>0</v>
      </c>
      <c r="Z5" s="265"/>
      <c r="AA5" s="265"/>
      <c r="AB5" s="265"/>
      <c r="AC5" s="265"/>
      <c r="AD5" s="266"/>
    </row>
    <row r="6" spans="1:32" s="88" customFormat="1" ht="16.5" customHeight="1">
      <c r="C6" s="226"/>
      <c r="D6" s="227"/>
      <c r="E6" s="227"/>
      <c r="F6" s="227"/>
      <c r="G6" s="227"/>
      <c r="H6" s="228"/>
      <c r="I6" s="254"/>
      <c r="J6" s="255"/>
      <c r="K6" s="255"/>
      <c r="L6" s="255"/>
      <c r="M6" s="256"/>
      <c r="N6" s="92"/>
      <c r="O6" s="259"/>
      <c r="P6" s="260"/>
      <c r="Q6" s="261"/>
      <c r="R6" s="93"/>
      <c r="S6" s="264"/>
      <c r="T6" s="264"/>
      <c r="U6" s="264"/>
      <c r="V6" s="264"/>
      <c r="W6" s="264"/>
      <c r="X6" s="264"/>
      <c r="Y6" s="241">
        <f>SUMIF(AD11:AD50,AD16,AD12:AD51)</f>
        <v>0</v>
      </c>
      <c r="Z6" s="241"/>
      <c r="AA6" s="241"/>
      <c r="AB6" s="241"/>
      <c r="AC6" s="241"/>
      <c r="AD6" s="242"/>
    </row>
    <row r="7" spans="1:32" s="88" customFormat="1" ht="6" customHeight="1"/>
    <row r="8" spans="1:32" ht="16.5" customHeight="1">
      <c r="B8" s="94"/>
      <c r="C8" s="95" t="s">
        <v>53</v>
      </c>
      <c r="D8" s="96"/>
      <c r="E8" s="96"/>
      <c r="F8" s="97"/>
      <c r="G8" s="95" t="s">
        <v>54</v>
      </c>
      <c r="H8" s="96"/>
      <c r="I8" s="96"/>
      <c r="J8" s="97"/>
      <c r="K8" s="95" t="s">
        <v>55</v>
      </c>
      <c r="L8" s="96"/>
      <c r="M8" s="96"/>
      <c r="N8" s="97"/>
      <c r="O8" s="95" t="s">
        <v>56</v>
      </c>
      <c r="P8" s="96"/>
      <c r="Q8" s="96"/>
      <c r="R8" s="97"/>
      <c r="S8" s="95" t="s">
        <v>128</v>
      </c>
      <c r="T8" s="96"/>
      <c r="U8" s="96"/>
      <c r="V8" s="97"/>
      <c r="W8" s="95" t="s">
        <v>129</v>
      </c>
      <c r="X8" s="96"/>
      <c r="Y8" s="96"/>
      <c r="Z8" s="98"/>
      <c r="AA8" s="95" t="s">
        <v>1610</v>
      </c>
      <c r="AB8" s="96"/>
      <c r="AC8" s="96"/>
      <c r="AD8" s="99" t="s">
        <v>110</v>
      </c>
    </row>
    <row r="9" spans="1:32" ht="16.5" customHeight="1">
      <c r="B9" s="100" t="s">
        <v>111</v>
      </c>
      <c r="C9" s="101" t="s">
        <v>112</v>
      </c>
      <c r="D9" s="101" t="s">
        <v>113</v>
      </c>
      <c r="E9" s="101" t="s">
        <v>114</v>
      </c>
      <c r="F9" s="102" t="s">
        <v>111</v>
      </c>
      <c r="G9" s="101" t="s">
        <v>112</v>
      </c>
      <c r="H9" s="101" t="s">
        <v>113</v>
      </c>
      <c r="I9" s="101" t="s">
        <v>114</v>
      </c>
      <c r="J9" s="102" t="s">
        <v>111</v>
      </c>
      <c r="K9" s="101" t="s">
        <v>112</v>
      </c>
      <c r="L9" s="101" t="s">
        <v>113</v>
      </c>
      <c r="M9" s="101" t="s">
        <v>114</v>
      </c>
      <c r="N9" s="102" t="s">
        <v>111</v>
      </c>
      <c r="O9" s="101" t="s">
        <v>112</v>
      </c>
      <c r="P9" s="101" t="s">
        <v>113</v>
      </c>
      <c r="Q9" s="101" t="s">
        <v>114</v>
      </c>
      <c r="R9" s="102" t="s">
        <v>111</v>
      </c>
      <c r="S9" s="101" t="s">
        <v>112</v>
      </c>
      <c r="T9" s="101" t="s">
        <v>113</v>
      </c>
      <c r="U9" s="101" t="s">
        <v>114</v>
      </c>
      <c r="V9" s="102" t="s">
        <v>111</v>
      </c>
      <c r="W9" s="101" t="s">
        <v>112</v>
      </c>
      <c r="X9" s="101" t="s">
        <v>113</v>
      </c>
      <c r="Y9" s="101" t="s">
        <v>114</v>
      </c>
      <c r="Z9" s="103" t="s">
        <v>111</v>
      </c>
      <c r="AA9" s="101" t="s">
        <v>112</v>
      </c>
      <c r="AB9" s="101" t="s">
        <v>113</v>
      </c>
      <c r="AC9" s="101" t="s">
        <v>114</v>
      </c>
      <c r="AD9" s="104" t="s">
        <v>115</v>
      </c>
    </row>
    <row r="10" spans="1:32" s="163" customFormat="1" ht="16.5" customHeight="1">
      <c r="B10" s="105"/>
      <c r="C10" s="164" t="s">
        <v>1542</v>
      </c>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row>
    <row r="11" spans="1:32" ht="16.5" customHeight="1">
      <c r="B11" s="165" t="s">
        <v>1543</v>
      </c>
      <c r="C11" s="166" t="s">
        <v>1544</v>
      </c>
      <c r="D11" s="170">
        <v>800</v>
      </c>
      <c r="E11" s="146"/>
      <c r="F11" s="107"/>
      <c r="G11" s="107"/>
      <c r="H11" s="108"/>
      <c r="I11" s="109"/>
      <c r="J11" s="107" t="s">
        <v>1545</v>
      </c>
      <c r="K11" s="174" t="s">
        <v>1544</v>
      </c>
      <c r="L11" s="108">
        <v>700</v>
      </c>
      <c r="M11" s="146"/>
      <c r="N11" s="110"/>
      <c r="O11" s="107"/>
      <c r="P11" s="108"/>
      <c r="Q11" s="109"/>
      <c r="R11" s="107" t="s">
        <v>1548</v>
      </c>
      <c r="S11" s="182" t="s">
        <v>1549</v>
      </c>
      <c r="T11" s="172">
        <v>4000</v>
      </c>
      <c r="U11" s="146"/>
      <c r="V11" s="111" t="s">
        <v>1554</v>
      </c>
      <c r="W11" s="174" t="s">
        <v>1858</v>
      </c>
      <c r="X11" s="108">
        <v>150</v>
      </c>
      <c r="Y11" s="146"/>
      <c r="Z11" s="111"/>
      <c r="AA11" s="107"/>
      <c r="AB11" s="108"/>
      <c r="AC11" s="109"/>
      <c r="AD11" s="112" t="s">
        <v>171</v>
      </c>
    </row>
    <row r="12" spans="1:32" ht="16.5" customHeight="1">
      <c r="B12" s="157" t="s">
        <v>117</v>
      </c>
      <c r="C12" s="116"/>
      <c r="D12" s="119"/>
      <c r="E12" s="115"/>
      <c r="F12" s="116"/>
      <c r="G12" s="111"/>
      <c r="H12" s="114"/>
      <c r="I12" s="115"/>
      <c r="J12" s="116" t="s">
        <v>1546</v>
      </c>
      <c r="K12" s="175" t="s">
        <v>1547</v>
      </c>
      <c r="L12" s="114">
        <v>500</v>
      </c>
      <c r="M12" s="147"/>
      <c r="N12" s="116"/>
      <c r="O12" s="111"/>
      <c r="P12" s="114"/>
      <c r="Q12" s="115"/>
      <c r="R12" s="116" t="s">
        <v>1550</v>
      </c>
      <c r="S12" s="169" t="s">
        <v>1551</v>
      </c>
      <c r="T12" s="173">
        <v>1000</v>
      </c>
      <c r="U12" s="147"/>
      <c r="V12" s="111"/>
      <c r="W12" s="116"/>
      <c r="X12" s="114"/>
      <c r="Y12" s="115"/>
      <c r="Z12" s="111"/>
      <c r="AA12" s="111"/>
      <c r="AB12" s="114"/>
      <c r="AC12" s="115"/>
      <c r="AD12" s="117">
        <f>SUMIF(C9:Y9,D9,C18:Y18)</f>
        <v>8300</v>
      </c>
    </row>
    <row r="13" spans="1:32" ht="16.5" customHeight="1">
      <c r="B13" s="118" t="s">
        <v>118</v>
      </c>
      <c r="C13" s="111"/>
      <c r="D13" s="119"/>
      <c r="E13" s="115"/>
      <c r="F13" s="120"/>
      <c r="G13" s="111"/>
      <c r="H13" s="119"/>
      <c r="I13" s="115"/>
      <c r="J13" s="120"/>
      <c r="K13" s="116"/>
      <c r="L13" s="119"/>
      <c r="M13" s="115"/>
      <c r="N13" s="120"/>
      <c r="O13" s="111"/>
      <c r="P13" s="119"/>
      <c r="Q13" s="115"/>
      <c r="R13" s="116" t="s">
        <v>1552</v>
      </c>
      <c r="S13" s="169" t="s">
        <v>1553</v>
      </c>
      <c r="T13" s="173">
        <v>1150</v>
      </c>
      <c r="U13" s="147"/>
      <c r="V13" s="120"/>
      <c r="W13" s="111"/>
      <c r="X13" s="119"/>
      <c r="Y13" s="115"/>
      <c r="Z13" s="120"/>
      <c r="AA13" s="111"/>
      <c r="AB13" s="119"/>
      <c r="AC13" s="115"/>
      <c r="AD13" s="117"/>
    </row>
    <row r="14" spans="1:32" ht="16.5" customHeight="1">
      <c r="B14" s="113" t="s">
        <v>119</v>
      </c>
      <c r="C14" s="116"/>
      <c r="D14" s="119"/>
      <c r="E14" s="115"/>
      <c r="F14" s="120"/>
      <c r="G14" s="116"/>
      <c r="H14" s="119"/>
      <c r="I14" s="115"/>
      <c r="J14" s="120"/>
      <c r="K14" s="116"/>
      <c r="L14" s="119"/>
      <c r="M14" s="115"/>
      <c r="N14" s="120"/>
      <c r="O14" s="116"/>
      <c r="P14" s="119"/>
      <c r="Q14" s="115"/>
      <c r="R14" s="116"/>
      <c r="S14" s="116"/>
      <c r="T14" s="119"/>
      <c r="U14" s="115"/>
      <c r="V14" s="120"/>
      <c r="W14" s="116"/>
      <c r="X14" s="119"/>
      <c r="Y14" s="115"/>
      <c r="Z14" s="120"/>
      <c r="AA14" s="116"/>
      <c r="AB14" s="119"/>
      <c r="AC14" s="115"/>
      <c r="AD14" s="117" t="s">
        <v>173</v>
      </c>
    </row>
    <row r="15" spans="1:32" ht="16.5" customHeight="1">
      <c r="B15" s="121"/>
      <c r="C15" s="116"/>
      <c r="D15" s="119"/>
      <c r="E15" s="115"/>
      <c r="F15" s="120"/>
      <c r="G15" s="116"/>
      <c r="H15" s="119"/>
      <c r="I15" s="115"/>
      <c r="J15" s="120"/>
      <c r="K15" s="116"/>
      <c r="L15" s="119"/>
      <c r="M15" s="115"/>
      <c r="N15" s="120"/>
      <c r="O15" s="116"/>
      <c r="P15" s="119"/>
      <c r="Q15" s="115"/>
      <c r="R15" s="116"/>
      <c r="S15" s="116"/>
      <c r="T15" s="119"/>
      <c r="U15" s="115"/>
      <c r="V15" s="120"/>
      <c r="W15" s="116"/>
      <c r="X15" s="119"/>
      <c r="Y15" s="115"/>
      <c r="Z15" s="120"/>
      <c r="AA15" s="116"/>
      <c r="AB15" s="119"/>
      <c r="AC15" s="115"/>
      <c r="AD15" s="154">
        <f>SUMIF(C9:Y9,E9,C18:Y18)</f>
        <v>0</v>
      </c>
    </row>
    <row r="16" spans="1:32" ht="16.5" customHeight="1">
      <c r="B16" s="113"/>
      <c r="C16" s="116"/>
      <c r="D16" s="119"/>
      <c r="E16" s="115"/>
      <c r="F16" s="120"/>
      <c r="G16" s="116"/>
      <c r="H16" s="119"/>
      <c r="I16" s="115"/>
      <c r="J16" s="116"/>
      <c r="K16" s="116"/>
      <c r="L16" s="119"/>
      <c r="M16" s="115"/>
      <c r="N16" s="120"/>
      <c r="O16" s="116"/>
      <c r="P16" s="119"/>
      <c r="Q16" s="115"/>
      <c r="R16" s="122"/>
      <c r="S16" s="116"/>
      <c r="T16" s="119"/>
      <c r="U16" s="115"/>
      <c r="V16" s="116"/>
      <c r="W16" s="116"/>
      <c r="X16" s="119"/>
      <c r="Y16" s="115"/>
      <c r="Z16" s="116"/>
      <c r="AA16" s="116"/>
      <c r="AB16" s="119"/>
      <c r="AC16" s="115"/>
      <c r="AD16" s="123"/>
      <c r="AF16" s="124"/>
    </row>
    <row r="17" spans="2:32" ht="16.5" customHeight="1">
      <c r="B17" s="113"/>
      <c r="C17" s="116"/>
      <c r="D17" s="119"/>
      <c r="E17" s="115"/>
      <c r="F17" s="120"/>
      <c r="G17" s="116"/>
      <c r="H17" s="119"/>
      <c r="I17" s="115"/>
      <c r="J17" s="120"/>
      <c r="K17" s="116"/>
      <c r="L17" s="119"/>
      <c r="M17" s="115"/>
      <c r="N17" s="116"/>
      <c r="O17" s="116"/>
      <c r="P17" s="119"/>
      <c r="Q17" s="115"/>
      <c r="R17" s="116"/>
      <c r="S17" s="116"/>
      <c r="T17" s="119"/>
      <c r="U17" s="115"/>
      <c r="V17" s="120"/>
      <c r="W17" s="116"/>
      <c r="X17" s="119"/>
      <c r="Y17" s="115"/>
      <c r="Z17" s="120"/>
      <c r="AA17" s="116"/>
      <c r="AB17" s="119"/>
      <c r="AC17" s="115"/>
      <c r="AD17" s="117"/>
      <c r="AF17" s="125"/>
    </row>
    <row r="18" spans="2:32" ht="16.5" customHeight="1">
      <c r="B18" s="113"/>
      <c r="C18" s="120" t="s">
        <v>59</v>
      </c>
      <c r="D18" s="127">
        <f>SUM(D11:D17)</f>
        <v>800</v>
      </c>
      <c r="E18" s="149">
        <f>SUM(E11:E17)</f>
        <v>0</v>
      </c>
      <c r="F18" s="120"/>
      <c r="G18" s="120"/>
      <c r="H18" s="127">
        <f>SUM(H11:H17)</f>
        <v>0</v>
      </c>
      <c r="I18" s="149">
        <f>SUM(I11:I17)</f>
        <v>0</v>
      </c>
      <c r="J18" s="120"/>
      <c r="K18" s="120"/>
      <c r="L18" s="127">
        <f>SUM(L11:L17)</f>
        <v>1200</v>
      </c>
      <c r="M18" s="149">
        <f>SUM(M11:M17)</f>
        <v>0</v>
      </c>
      <c r="N18" s="120"/>
      <c r="O18" s="120"/>
      <c r="P18" s="127">
        <f>SUM(P11:P17)</f>
        <v>0</v>
      </c>
      <c r="Q18" s="149">
        <f>SUM(Q11:Q17)</f>
        <v>0</v>
      </c>
      <c r="R18" s="120"/>
      <c r="S18" s="120"/>
      <c r="T18" s="127">
        <f>SUM(T11:T17)</f>
        <v>6150</v>
      </c>
      <c r="U18" s="149">
        <f>SUM(U11:U17)</f>
        <v>0</v>
      </c>
      <c r="V18" s="120"/>
      <c r="W18" s="120"/>
      <c r="X18" s="127">
        <f>SUM(X11:X17)</f>
        <v>150</v>
      </c>
      <c r="Y18" s="149">
        <f>SUM(Y11:Y17)</f>
        <v>0</v>
      </c>
      <c r="Z18" s="120"/>
      <c r="AA18" s="120"/>
      <c r="AB18" s="127">
        <f>SUM(AB11:AB17)</f>
        <v>0</v>
      </c>
      <c r="AC18" s="149">
        <f>SUM(AC11:AC17)</f>
        <v>0</v>
      </c>
      <c r="AD18" s="117"/>
      <c r="AF18" s="126"/>
    </row>
    <row r="19" spans="2:32" s="163" customFormat="1" ht="16.5" customHeight="1">
      <c r="B19" s="176"/>
      <c r="C19" s="177" t="s">
        <v>1555</v>
      </c>
      <c r="D19" s="153"/>
      <c r="E19" s="153"/>
      <c r="F19" s="178"/>
      <c r="G19" s="178"/>
      <c r="H19" s="153"/>
      <c r="I19" s="153"/>
      <c r="J19" s="178"/>
      <c r="K19" s="178"/>
      <c r="L19" s="153"/>
      <c r="M19" s="153"/>
      <c r="N19" s="178"/>
      <c r="O19" s="178"/>
      <c r="P19" s="153"/>
      <c r="Q19" s="153"/>
      <c r="R19" s="178"/>
      <c r="S19" s="178"/>
      <c r="T19" s="153"/>
      <c r="U19" s="153"/>
      <c r="V19" s="178"/>
      <c r="W19" s="178"/>
      <c r="X19" s="153"/>
      <c r="Y19" s="153"/>
      <c r="Z19" s="178"/>
      <c r="AA19" s="178"/>
      <c r="AB19" s="153"/>
      <c r="AC19" s="153"/>
      <c r="AD19" s="179"/>
      <c r="AF19" s="126"/>
    </row>
    <row r="20" spans="2:32" ht="16.5" customHeight="1">
      <c r="B20" s="148" t="s">
        <v>1556</v>
      </c>
      <c r="C20" s="166" t="s">
        <v>1557</v>
      </c>
      <c r="D20" s="151">
        <v>2500</v>
      </c>
      <c r="E20" s="156"/>
      <c r="F20" s="150" t="s">
        <v>1562</v>
      </c>
      <c r="G20" t="s">
        <v>1561</v>
      </c>
      <c r="H20" s="151">
        <v>100</v>
      </c>
      <c r="I20" s="156"/>
      <c r="J20" s="150" t="s">
        <v>1563</v>
      </c>
      <c r="K20" s="167" t="s">
        <v>1564</v>
      </c>
      <c r="L20" s="151">
        <v>3400</v>
      </c>
      <c r="M20" s="156"/>
      <c r="N20" s="150"/>
      <c r="O20" s="150"/>
      <c r="P20" s="151"/>
      <c r="Q20" s="152"/>
      <c r="R20" s="150" t="s">
        <v>1566</v>
      </c>
      <c r="S20" s="167" t="s">
        <v>1567</v>
      </c>
      <c r="T20" s="172">
        <v>5550</v>
      </c>
      <c r="U20" s="156"/>
      <c r="V20" s="150" t="s">
        <v>1570</v>
      </c>
      <c r="W20" s="167" t="s">
        <v>1859</v>
      </c>
      <c r="X20" s="151">
        <v>350</v>
      </c>
      <c r="Y20" s="156"/>
      <c r="Z20" s="150"/>
      <c r="AA20" s="150"/>
      <c r="AB20" s="151"/>
      <c r="AC20" s="152"/>
      <c r="AD20" s="117" t="s">
        <v>170</v>
      </c>
      <c r="AF20" s="126"/>
    </row>
    <row r="21" spans="2:32" ht="16.5" customHeight="1">
      <c r="B21" s="148" t="s">
        <v>1558</v>
      </c>
      <c r="C21" s="168" t="s">
        <v>1559</v>
      </c>
      <c r="D21" s="127">
        <v>50</v>
      </c>
      <c r="E21" s="147"/>
      <c r="F21" s="120"/>
      <c r="G21" s="120"/>
      <c r="H21" s="127"/>
      <c r="I21" s="115"/>
      <c r="J21" s="120" t="s">
        <v>1565</v>
      </c>
      <c r="K21" s="169" t="s">
        <v>1561</v>
      </c>
      <c r="L21" s="127">
        <v>1150</v>
      </c>
      <c r="M21" s="147"/>
      <c r="N21" s="120"/>
      <c r="O21" s="120"/>
      <c r="P21" s="127"/>
      <c r="Q21" s="115"/>
      <c r="R21" s="120" t="s">
        <v>1568</v>
      </c>
      <c r="S21" s="169" t="s">
        <v>1569</v>
      </c>
      <c r="T21" s="173">
        <v>3000</v>
      </c>
      <c r="U21" s="147"/>
      <c r="V21" s="120" t="s">
        <v>1571</v>
      </c>
      <c r="W21" s="169" t="s">
        <v>1860</v>
      </c>
      <c r="X21" s="127">
        <v>100</v>
      </c>
      <c r="Y21" s="147"/>
      <c r="Z21" s="120"/>
      <c r="AA21" s="120"/>
      <c r="AB21" s="127"/>
      <c r="AC21" s="115"/>
      <c r="AD21" s="117">
        <f>SUMIF(C9:Y9,D9,C27:Y27)</f>
        <v>16500</v>
      </c>
      <c r="AF21" s="126"/>
    </row>
    <row r="22" spans="2:32" ht="16.5" customHeight="1">
      <c r="B22" s="148" t="s">
        <v>1560</v>
      </c>
      <c r="C22" s="168" t="s">
        <v>1561</v>
      </c>
      <c r="D22" s="127">
        <v>300</v>
      </c>
      <c r="E22" s="147"/>
      <c r="F22" s="120"/>
      <c r="G22" s="120"/>
      <c r="H22" s="127"/>
      <c r="I22" s="115"/>
      <c r="J22" s="120"/>
      <c r="K22" s="120"/>
      <c r="L22" s="127"/>
      <c r="M22" s="115"/>
      <c r="N22" s="120"/>
      <c r="O22" s="120"/>
      <c r="P22" s="127"/>
      <c r="Q22" s="115"/>
      <c r="R22" s="120"/>
      <c r="S22" s="120"/>
      <c r="T22" s="127"/>
      <c r="U22" s="115"/>
      <c r="V22" s="120"/>
      <c r="W22" s="120"/>
      <c r="X22" s="127"/>
      <c r="Y22" s="115"/>
      <c r="Z22" s="120"/>
      <c r="AA22" s="120"/>
      <c r="AB22" s="127"/>
      <c r="AC22" s="115"/>
      <c r="AD22" s="117"/>
      <c r="AF22" s="126"/>
    </row>
    <row r="23" spans="2:32" ht="16.5" customHeight="1">
      <c r="B23" s="118"/>
      <c r="C23" s="120"/>
      <c r="D23" s="127"/>
      <c r="E23" s="115"/>
      <c r="F23" s="120"/>
      <c r="G23" s="120"/>
      <c r="H23" s="127"/>
      <c r="I23" s="115"/>
      <c r="J23" s="120"/>
      <c r="K23" s="120"/>
      <c r="L23" s="127"/>
      <c r="M23" s="115"/>
      <c r="N23" s="120"/>
      <c r="O23" s="120"/>
      <c r="P23" s="127"/>
      <c r="Q23" s="115"/>
      <c r="R23" s="120"/>
      <c r="S23" s="120"/>
      <c r="T23" s="127"/>
      <c r="U23" s="115"/>
      <c r="V23" s="120"/>
      <c r="W23" s="120"/>
      <c r="X23" s="127"/>
      <c r="Y23" s="115"/>
      <c r="Z23" s="120"/>
      <c r="AA23" s="120"/>
      <c r="AB23" s="127"/>
      <c r="AC23" s="115"/>
      <c r="AD23" s="117" t="s">
        <v>172</v>
      </c>
      <c r="AF23" s="126"/>
    </row>
    <row r="24" spans="2:32" ht="16.5" customHeight="1">
      <c r="B24" s="118"/>
      <c r="C24" s="120"/>
      <c r="D24" s="127"/>
      <c r="E24" s="115"/>
      <c r="F24" s="120"/>
      <c r="G24" s="120"/>
      <c r="H24" s="127"/>
      <c r="I24" s="115"/>
      <c r="J24" s="120"/>
      <c r="K24" s="120"/>
      <c r="L24" s="127"/>
      <c r="M24" s="115"/>
      <c r="N24" s="120"/>
      <c r="O24" s="120"/>
      <c r="P24" s="127"/>
      <c r="Q24" s="115"/>
      <c r="R24" s="120"/>
      <c r="S24" s="120"/>
      <c r="T24" s="127"/>
      <c r="U24" s="115"/>
      <c r="V24" s="120"/>
      <c r="W24" s="120"/>
      <c r="X24" s="127"/>
      <c r="Y24" s="115"/>
      <c r="Z24" s="120"/>
      <c r="AA24" s="120"/>
      <c r="AB24" s="127"/>
      <c r="AC24" s="115"/>
      <c r="AD24" s="154">
        <f>SUMIF(C9:Y9,E9,C27:Y27)</f>
        <v>0</v>
      </c>
      <c r="AF24" s="126"/>
    </row>
    <row r="25" spans="2:32" ht="16.5" customHeight="1">
      <c r="B25" s="118"/>
      <c r="C25" s="120"/>
      <c r="D25" s="127"/>
      <c r="E25" s="115"/>
      <c r="F25" s="120"/>
      <c r="G25" s="120"/>
      <c r="H25" s="127"/>
      <c r="I25" s="115"/>
      <c r="J25" s="120"/>
      <c r="K25" s="120"/>
      <c r="L25" s="127"/>
      <c r="M25" s="115"/>
      <c r="N25" s="120"/>
      <c r="O25" s="120"/>
      <c r="P25" s="127"/>
      <c r="Q25" s="115"/>
      <c r="R25" s="120"/>
      <c r="S25" s="120"/>
      <c r="T25" s="127"/>
      <c r="U25" s="115"/>
      <c r="V25" s="120"/>
      <c r="W25" s="120"/>
      <c r="X25" s="127"/>
      <c r="Y25" s="115"/>
      <c r="Z25" s="120"/>
      <c r="AA25" s="120"/>
      <c r="AB25" s="127"/>
      <c r="AC25" s="115"/>
      <c r="AD25" s="117"/>
      <c r="AF25" s="126"/>
    </row>
    <row r="26" spans="2:32" ht="16.5" customHeight="1">
      <c r="B26" s="118"/>
      <c r="C26" s="120"/>
      <c r="D26" s="127"/>
      <c r="E26" s="115"/>
      <c r="F26" s="120"/>
      <c r="G26" s="120"/>
      <c r="H26" s="127"/>
      <c r="I26" s="115"/>
      <c r="J26" s="120"/>
      <c r="K26" s="120"/>
      <c r="L26" s="127"/>
      <c r="M26" s="115"/>
      <c r="N26" s="120"/>
      <c r="O26" s="120"/>
      <c r="P26" s="127"/>
      <c r="Q26" s="115"/>
      <c r="R26" s="120"/>
      <c r="S26" s="120"/>
      <c r="T26" s="127"/>
      <c r="U26" s="115"/>
      <c r="V26" s="120"/>
      <c r="W26" s="120"/>
      <c r="X26" s="127"/>
      <c r="Y26" s="115"/>
      <c r="Z26" s="120"/>
      <c r="AA26" s="120"/>
      <c r="AB26" s="127"/>
      <c r="AC26" s="115"/>
      <c r="AD26" s="117"/>
      <c r="AF26" s="126"/>
    </row>
    <row r="27" spans="2:32" ht="16.5" customHeight="1">
      <c r="B27" s="118"/>
      <c r="C27" s="120" t="s">
        <v>59</v>
      </c>
      <c r="D27" s="127">
        <f>SUM(D20:D26)</f>
        <v>2850</v>
      </c>
      <c r="E27" s="149">
        <f>SUM(E20:E26)</f>
        <v>0</v>
      </c>
      <c r="F27" s="120"/>
      <c r="G27" s="120"/>
      <c r="H27" s="127">
        <f>SUM(H20:H26)</f>
        <v>100</v>
      </c>
      <c r="I27" s="149">
        <f>SUM(I20:I26)</f>
        <v>0</v>
      </c>
      <c r="J27" s="120"/>
      <c r="K27" s="120"/>
      <c r="L27" s="127">
        <f>SUM(L20:L26)</f>
        <v>4550</v>
      </c>
      <c r="M27" s="149">
        <f>SUM(M20:M26)</f>
        <v>0</v>
      </c>
      <c r="N27" s="120"/>
      <c r="O27" s="120"/>
      <c r="P27" s="127">
        <f>SUM(P20:P26)</f>
        <v>0</v>
      </c>
      <c r="Q27" s="149">
        <f>SUM(Q20:Q26)</f>
        <v>0</v>
      </c>
      <c r="R27" s="120"/>
      <c r="S27" s="120"/>
      <c r="T27" s="127">
        <f>SUM(T20:T26)</f>
        <v>8550</v>
      </c>
      <c r="U27" s="149">
        <f>SUM(U20:U26)</f>
        <v>0</v>
      </c>
      <c r="V27" s="120"/>
      <c r="W27" s="120"/>
      <c r="X27" s="127">
        <f>SUM(X20:X26)</f>
        <v>450</v>
      </c>
      <c r="Y27" s="149">
        <f>SUM(Y20:Y26)</f>
        <v>0</v>
      </c>
      <c r="Z27" s="120"/>
      <c r="AA27" s="120"/>
      <c r="AB27" s="127">
        <f>SUM(AB20:AB26)</f>
        <v>0</v>
      </c>
      <c r="AC27" s="149">
        <f>SUM(AC20:AC26)</f>
        <v>0</v>
      </c>
      <c r="AD27" s="117"/>
    </row>
    <row r="28" spans="2:32" s="163" customFormat="1" ht="16.5" customHeight="1">
      <c r="B28" s="176"/>
      <c r="C28" s="177" t="s">
        <v>1572</v>
      </c>
      <c r="D28" s="153"/>
      <c r="E28" s="153"/>
      <c r="F28" s="178"/>
      <c r="G28" s="178"/>
      <c r="H28" s="153"/>
      <c r="I28" s="153"/>
      <c r="J28" s="178"/>
      <c r="K28" s="178"/>
      <c r="L28" s="153"/>
      <c r="M28" s="153"/>
      <c r="N28" s="178"/>
      <c r="O28" s="178"/>
      <c r="P28" s="153"/>
      <c r="Q28" s="153"/>
      <c r="R28" s="178"/>
      <c r="S28" s="178"/>
      <c r="T28" s="153"/>
      <c r="U28" s="153"/>
      <c r="V28" s="178"/>
      <c r="W28" s="178"/>
      <c r="X28" s="153"/>
      <c r="Y28" s="153"/>
      <c r="Z28" s="178"/>
      <c r="AA28" s="178"/>
      <c r="AB28" s="153"/>
      <c r="AC28" s="153"/>
      <c r="AD28" s="179"/>
    </row>
    <row r="29" spans="2:32" ht="16.5" customHeight="1">
      <c r="B29" s="128"/>
      <c r="C29" s="150"/>
      <c r="D29" s="151"/>
      <c r="E29" s="152"/>
      <c r="F29" s="150"/>
      <c r="G29" s="150"/>
      <c r="H29" s="151"/>
      <c r="I29" s="152"/>
      <c r="J29" s="150" t="s">
        <v>1573</v>
      </c>
      <c r="K29" t="s">
        <v>1574</v>
      </c>
      <c r="L29" s="151">
        <v>350</v>
      </c>
      <c r="M29" s="156"/>
      <c r="N29" s="150"/>
      <c r="O29" s="150"/>
      <c r="P29" s="151"/>
      <c r="Q29" s="152"/>
      <c r="R29" s="150" t="s">
        <v>1575</v>
      </c>
      <c r="S29" s="167" t="s">
        <v>1576</v>
      </c>
      <c r="T29" s="172">
        <v>550</v>
      </c>
      <c r="U29" s="156"/>
      <c r="V29" s="150" t="s">
        <v>1583</v>
      </c>
      <c r="W29" s="167" t="s">
        <v>1861</v>
      </c>
      <c r="X29" s="151">
        <v>50</v>
      </c>
      <c r="Y29" s="156"/>
      <c r="Z29" s="150"/>
      <c r="AA29" s="150"/>
      <c r="AB29" s="151"/>
      <c r="AC29" s="152"/>
      <c r="AD29" s="117" t="s">
        <v>170</v>
      </c>
    </row>
    <row r="30" spans="2:32" ht="16.5" customHeight="1">
      <c r="B30" s="105"/>
      <c r="C30" s="120"/>
      <c r="D30" s="127"/>
      <c r="E30" s="115"/>
      <c r="F30" s="120"/>
      <c r="G30" s="120"/>
      <c r="H30" s="127"/>
      <c r="I30" s="115"/>
      <c r="J30" s="120"/>
      <c r="K30" s="120"/>
      <c r="L30" s="127"/>
      <c r="M30" s="115"/>
      <c r="N30" s="120"/>
      <c r="O30" s="120"/>
      <c r="P30" s="127"/>
      <c r="Q30" s="115"/>
      <c r="R30" s="120" t="s">
        <v>1577</v>
      </c>
      <c r="S30" s="169" t="s">
        <v>1578</v>
      </c>
      <c r="T30" s="119">
        <v>500</v>
      </c>
      <c r="U30" s="147"/>
      <c r="V30" s="120" t="s">
        <v>1584</v>
      </c>
      <c r="W30" s="169" t="s">
        <v>1862</v>
      </c>
      <c r="X30" s="127">
        <v>50</v>
      </c>
      <c r="Y30" s="147"/>
      <c r="Z30" s="120"/>
      <c r="AA30" s="120"/>
      <c r="AB30" s="127"/>
      <c r="AC30" s="115"/>
      <c r="AD30" s="117">
        <f>SUMIF(C9:Y9,D9,C37:Y37)</f>
        <v>3600</v>
      </c>
    </row>
    <row r="31" spans="2:32" ht="16.5" customHeight="1">
      <c r="B31" s="106" t="s">
        <v>116</v>
      </c>
      <c r="C31" s="120"/>
      <c r="D31" s="127"/>
      <c r="E31" s="115"/>
      <c r="F31" s="120"/>
      <c r="G31" s="120"/>
      <c r="H31" s="127"/>
      <c r="I31" s="115"/>
      <c r="J31" s="120"/>
      <c r="K31" s="120"/>
      <c r="L31" s="127"/>
      <c r="M31" s="115"/>
      <c r="N31" s="120"/>
      <c r="O31" s="120"/>
      <c r="P31" s="127"/>
      <c r="Q31" s="115"/>
      <c r="R31" s="120" t="s">
        <v>1579</v>
      </c>
      <c r="S31" s="169" t="s">
        <v>1580</v>
      </c>
      <c r="T31" s="173">
        <v>1300</v>
      </c>
      <c r="U31" s="147"/>
      <c r="V31" s="120" t="s">
        <v>1585</v>
      </c>
      <c r="W31" s="169" t="s">
        <v>1863</v>
      </c>
      <c r="X31" s="127">
        <v>50</v>
      </c>
      <c r="Y31" s="147"/>
      <c r="Z31" s="120"/>
      <c r="AA31" s="120"/>
      <c r="AB31" s="127"/>
      <c r="AC31" s="115"/>
      <c r="AD31" s="117"/>
      <c r="AF31" s="129"/>
    </row>
    <row r="32" spans="2:32" ht="16.5" customHeight="1">
      <c r="B32" s="113"/>
      <c r="C32" s="120"/>
      <c r="D32" s="127"/>
      <c r="E32" s="115"/>
      <c r="F32" s="120"/>
      <c r="G32" s="120"/>
      <c r="H32" s="127"/>
      <c r="I32" s="115"/>
      <c r="J32" s="120"/>
      <c r="K32" s="120"/>
      <c r="L32" s="127"/>
      <c r="M32" s="115"/>
      <c r="N32" s="120"/>
      <c r="O32" s="120"/>
      <c r="P32" s="127"/>
      <c r="Q32" s="115"/>
      <c r="R32" s="120" t="s">
        <v>1581</v>
      </c>
      <c r="S32" s="169" t="s">
        <v>1582</v>
      </c>
      <c r="T32" s="173">
        <v>750</v>
      </c>
      <c r="U32" s="147"/>
      <c r="V32" s="120"/>
      <c r="W32" s="120"/>
      <c r="X32" s="127"/>
      <c r="Y32" s="115"/>
      <c r="Z32" s="120"/>
      <c r="AA32" s="120"/>
      <c r="AB32" s="127"/>
      <c r="AC32" s="115"/>
      <c r="AD32" s="117" t="s">
        <v>172</v>
      </c>
    </row>
    <row r="33" spans="2:35" ht="16.5" customHeight="1">
      <c r="B33" s="113"/>
      <c r="C33" s="120"/>
      <c r="D33" s="127"/>
      <c r="E33" s="115"/>
      <c r="F33" s="120"/>
      <c r="G33" s="120"/>
      <c r="H33" s="127"/>
      <c r="I33" s="115"/>
      <c r="J33" s="120"/>
      <c r="K33" s="120"/>
      <c r="L33" s="127"/>
      <c r="M33" s="115"/>
      <c r="N33" s="120"/>
      <c r="O33" s="120"/>
      <c r="P33" s="127"/>
      <c r="Q33" s="115"/>
      <c r="R33" s="120"/>
      <c r="S33" s="120"/>
      <c r="T33" s="127"/>
      <c r="U33" s="115"/>
      <c r="V33" s="120"/>
      <c r="W33" s="120"/>
      <c r="X33" s="127"/>
      <c r="Y33" s="115"/>
      <c r="Z33" s="120"/>
      <c r="AA33" s="120"/>
      <c r="AB33" s="127"/>
      <c r="AC33" s="115"/>
      <c r="AD33" s="154">
        <f>SUMIF(C9:Y9,E9,C37:Y37)</f>
        <v>0</v>
      </c>
    </row>
    <row r="34" spans="2:35" ht="16.5" customHeight="1">
      <c r="B34" s="113"/>
      <c r="C34" s="120"/>
      <c r="D34" s="127"/>
      <c r="E34" s="115"/>
      <c r="F34" s="120"/>
      <c r="G34" s="120"/>
      <c r="H34" s="127"/>
      <c r="I34" s="115"/>
      <c r="J34" s="120"/>
      <c r="K34" s="120"/>
      <c r="L34" s="127"/>
      <c r="M34" s="115"/>
      <c r="N34" s="120"/>
      <c r="O34" s="120"/>
      <c r="P34" s="127"/>
      <c r="Q34" s="115"/>
      <c r="R34" s="120"/>
      <c r="S34" s="120"/>
      <c r="T34" s="127"/>
      <c r="U34" s="115"/>
      <c r="V34" s="120"/>
      <c r="W34" s="120"/>
      <c r="X34" s="127"/>
      <c r="Y34" s="115"/>
      <c r="Z34" s="120"/>
      <c r="AA34" s="120"/>
      <c r="AB34" s="127"/>
      <c r="AC34" s="115"/>
      <c r="AD34" s="117"/>
    </row>
    <row r="35" spans="2:35" ht="16.5" customHeight="1">
      <c r="B35" s="113"/>
      <c r="C35" s="120"/>
      <c r="D35" s="127"/>
      <c r="E35" s="115"/>
      <c r="F35" s="120"/>
      <c r="G35" s="120"/>
      <c r="H35" s="127"/>
      <c r="I35" s="115"/>
      <c r="J35" s="120"/>
      <c r="K35" s="120"/>
      <c r="L35" s="127"/>
      <c r="M35" s="115"/>
      <c r="N35" s="120"/>
      <c r="O35" s="120"/>
      <c r="P35" s="127"/>
      <c r="Q35" s="115"/>
      <c r="R35" s="120"/>
      <c r="S35" s="120"/>
      <c r="T35" s="127"/>
      <c r="U35" s="115"/>
      <c r="V35" s="120"/>
      <c r="W35" s="120"/>
      <c r="X35" s="127"/>
      <c r="Y35" s="115"/>
      <c r="Z35" s="120"/>
      <c r="AA35" s="120"/>
      <c r="AB35" s="127"/>
      <c r="AC35" s="115"/>
      <c r="AD35" s="117"/>
    </row>
    <row r="36" spans="2:35" ht="16.5" customHeight="1">
      <c r="B36" s="118"/>
      <c r="C36" s="120"/>
      <c r="D36" s="127"/>
      <c r="E36" s="115"/>
      <c r="F36" s="120"/>
      <c r="G36" s="120"/>
      <c r="H36" s="127"/>
      <c r="I36" s="115"/>
      <c r="J36" s="120"/>
      <c r="K36" s="120"/>
      <c r="L36" s="127"/>
      <c r="M36" s="115"/>
      <c r="N36" s="120"/>
      <c r="O36" s="120"/>
      <c r="P36" s="127"/>
      <c r="Q36" s="115"/>
      <c r="R36" s="120"/>
      <c r="S36" s="120"/>
      <c r="T36" s="127"/>
      <c r="U36" s="115"/>
      <c r="V36" s="120"/>
      <c r="W36" s="120"/>
      <c r="X36" s="127"/>
      <c r="Y36" s="115"/>
      <c r="Z36" s="120"/>
      <c r="AA36" s="120"/>
      <c r="AB36" s="127"/>
      <c r="AC36" s="115"/>
      <c r="AD36" s="117"/>
    </row>
    <row r="37" spans="2:35" ht="16.5" customHeight="1">
      <c r="B37" s="118"/>
      <c r="C37" s="120" t="s">
        <v>59</v>
      </c>
      <c r="D37" s="127">
        <f>SUM(D29:D36)</f>
        <v>0</v>
      </c>
      <c r="E37" s="149">
        <f>SUM(E29:E36)</f>
        <v>0</v>
      </c>
      <c r="F37" s="120"/>
      <c r="G37" s="120"/>
      <c r="H37" s="127">
        <f>SUM(H29:H36)</f>
        <v>0</v>
      </c>
      <c r="I37" s="149">
        <f>SUM(I29:I36)</f>
        <v>0</v>
      </c>
      <c r="J37" s="120"/>
      <c r="K37" s="120"/>
      <c r="L37" s="127">
        <f>SUM(L29:L36)</f>
        <v>350</v>
      </c>
      <c r="M37" s="149">
        <f>SUM(M29:M36)</f>
        <v>0</v>
      </c>
      <c r="N37" s="120"/>
      <c r="O37" s="120"/>
      <c r="P37" s="127">
        <f>SUM(P29:P36)</f>
        <v>0</v>
      </c>
      <c r="Q37" s="149">
        <f>SUM(Q29:Q36)</f>
        <v>0</v>
      </c>
      <c r="R37" s="120"/>
      <c r="S37" s="120"/>
      <c r="T37" s="127">
        <f>SUM(T29:T36)</f>
        <v>3100</v>
      </c>
      <c r="U37" s="149">
        <f>SUM(U29:U36)</f>
        <v>0</v>
      </c>
      <c r="V37" s="120"/>
      <c r="W37" s="120"/>
      <c r="X37" s="127">
        <f>SUM(X29:X36)</f>
        <v>150</v>
      </c>
      <c r="Y37" s="149">
        <f>SUM(Y29:Y36)</f>
        <v>0</v>
      </c>
      <c r="Z37" s="120"/>
      <c r="AA37" s="120"/>
      <c r="AB37" s="127">
        <f>SUM(AB29:AB36)</f>
        <v>0</v>
      </c>
      <c r="AC37" s="149">
        <f>SUM(AC29:AC36)</f>
        <v>0</v>
      </c>
      <c r="AD37" s="117"/>
    </row>
    <row r="38" spans="2:35" s="163" customFormat="1" ht="16.5" customHeight="1">
      <c r="B38" s="176"/>
      <c r="C38" s="177" t="s">
        <v>1586</v>
      </c>
      <c r="D38" s="153"/>
      <c r="E38" s="153"/>
      <c r="F38" s="178"/>
      <c r="G38" s="178"/>
      <c r="H38" s="153"/>
      <c r="I38" s="153"/>
      <c r="J38" s="178"/>
      <c r="K38" s="178"/>
      <c r="L38" s="153"/>
      <c r="M38" s="153"/>
      <c r="N38" s="178"/>
      <c r="O38" s="178"/>
      <c r="P38" s="153"/>
      <c r="Q38" s="153"/>
      <c r="R38" s="178"/>
      <c r="S38" s="178"/>
      <c r="T38" s="153"/>
      <c r="U38" s="153"/>
      <c r="V38" s="178"/>
      <c r="W38" s="178"/>
      <c r="X38" s="153"/>
      <c r="Y38" s="153"/>
      <c r="Z38" s="178"/>
      <c r="AA38" s="178"/>
      <c r="AB38" s="153"/>
      <c r="AC38" s="153"/>
      <c r="AD38" s="179"/>
    </row>
    <row r="39" spans="2:35" ht="16.5" customHeight="1">
      <c r="B39" s="148" t="s">
        <v>1587</v>
      </c>
      <c r="C39" s="166" t="s">
        <v>1588</v>
      </c>
      <c r="D39" s="151">
        <v>450</v>
      </c>
      <c r="E39" s="156"/>
      <c r="F39" s="150"/>
      <c r="G39" s="150"/>
      <c r="H39" s="151"/>
      <c r="I39" s="152"/>
      <c r="J39" s="150" t="s">
        <v>1589</v>
      </c>
      <c r="K39" t="s">
        <v>1588</v>
      </c>
      <c r="L39" s="151">
        <v>1400</v>
      </c>
      <c r="M39" s="156"/>
      <c r="N39" s="150"/>
      <c r="O39" s="150"/>
      <c r="P39" s="151"/>
      <c r="Q39" s="152"/>
      <c r="R39" s="150" t="s">
        <v>1590</v>
      </c>
      <c r="S39" s="167" t="s">
        <v>1591</v>
      </c>
      <c r="T39" s="108">
        <v>1200</v>
      </c>
      <c r="U39" s="156"/>
      <c r="V39" s="150" t="s">
        <v>1600</v>
      </c>
      <c r="W39" s="167" t="s">
        <v>1864</v>
      </c>
      <c r="X39" s="151">
        <v>50</v>
      </c>
      <c r="Y39" s="156"/>
      <c r="Z39" s="150"/>
      <c r="AA39" s="150"/>
      <c r="AB39" s="151"/>
      <c r="AC39" s="152"/>
      <c r="AD39" s="117" t="s">
        <v>170</v>
      </c>
    </row>
    <row r="40" spans="2:35" ht="16.5" customHeight="1">
      <c r="B40" s="113"/>
      <c r="C40" s="120"/>
      <c r="D40" s="127"/>
      <c r="E40" s="115"/>
      <c r="F40" s="120"/>
      <c r="G40" s="120"/>
      <c r="H40" s="127"/>
      <c r="I40" s="115"/>
      <c r="J40" s="120"/>
      <c r="K40" s="120"/>
      <c r="L40" s="127"/>
      <c r="M40" s="115"/>
      <c r="N40" s="120"/>
      <c r="O40" s="120"/>
      <c r="P40" s="127"/>
      <c r="Q40" s="115"/>
      <c r="R40" s="120" t="s">
        <v>1592</v>
      </c>
      <c r="S40" s="169" t="s">
        <v>1593</v>
      </c>
      <c r="T40" s="173">
        <v>1250</v>
      </c>
      <c r="U40" s="147"/>
      <c r="V40" s="120" t="s">
        <v>1601</v>
      </c>
      <c r="W40" s="169" t="s">
        <v>1865</v>
      </c>
      <c r="X40" s="127">
        <v>50</v>
      </c>
      <c r="Y40" s="147"/>
      <c r="Z40" s="120"/>
      <c r="AA40" s="120"/>
      <c r="AB40" s="127"/>
      <c r="AC40" s="115"/>
      <c r="AD40" s="117">
        <f>SUMIF(C9:Y9,D9,C51:Y51)</f>
        <v>9050</v>
      </c>
    </row>
    <row r="41" spans="2:35" ht="16.5" customHeight="1">
      <c r="B41" s="130"/>
      <c r="C41" s="120"/>
      <c r="D41" s="127"/>
      <c r="E41" s="115"/>
      <c r="F41" s="120"/>
      <c r="G41" s="120"/>
      <c r="H41" s="127"/>
      <c r="I41" s="115"/>
      <c r="J41" s="120"/>
      <c r="K41" s="120"/>
      <c r="L41" s="127"/>
      <c r="M41" s="115"/>
      <c r="N41" s="120"/>
      <c r="O41" s="120"/>
      <c r="P41" s="127"/>
      <c r="Q41" s="115"/>
      <c r="R41" s="120" t="s">
        <v>1594</v>
      </c>
      <c r="S41" s="169" t="s">
        <v>1595</v>
      </c>
      <c r="T41" s="173">
        <v>1950</v>
      </c>
      <c r="U41" s="147"/>
      <c r="V41" s="120" t="s">
        <v>1602</v>
      </c>
      <c r="W41" s="169" t="s">
        <v>1866</v>
      </c>
      <c r="X41" s="127">
        <v>150</v>
      </c>
      <c r="Y41" s="147"/>
      <c r="Z41" s="120"/>
      <c r="AA41" s="120"/>
      <c r="AB41" s="127"/>
      <c r="AC41" s="115"/>
      <c r="AD41" s="117"/>
    </row>
    <row r="42" spans="2:35" ht="16.5" customHeight="1">
      <c r="B42" s="105"/>
      <c r="C42" s="120"/>
      <c r="D42" s="127"/>
      <c r="E42" s="115"/>
      <c r="F42" s="120"/>
      <c r="G42" s="120"/>
      <c r="H42" s="127"/>
      <c r="I42" s="115"/>
      <c r="J42" s="120"/>
      <c r="K42" s="120"/>
      <c r="L42" s="127"/>
      <c r="M42" s="115"/>
      <c r="N42" s="120"/>
      <c r="O42" s="120"/>
      <c r="P42" s="127"/>
      <c r="Q42" s="115"/>
      <c r="R42" s="120" t="s">
        <v>1596</v>
      </c>
      <c r="S42" s="169" t="s">
        <v>1597</v>
      </c>
      <c r="T42" s="173">
        <v>1500</v>
      </c>
      <c r="U42" s="147"/>
      <c r="V42" s="120" t="s">
        <v>1603</v>
      </c>
      <c r="W42" s="169" t="s">
        <v>1867</v>
      </c>
      <c r="X42" s="127">
        <v>50</v>
      </c>
      <c r="Y42" s="147"/>
      <c r="Z42" s="120"/>
      <c r="AA42" s="120"/>
      <c r="AB42" s="127"/>
      <c r="AC42" s="115"/>
      <c r="AD42" s="117" t="s">
        <v>172</v>
      </c>
    </row>
    <row r="43" spans="2:35" ht="16.5" customHeight="1">
      <c r="B43" s="106" t="s">
        <v>116</v>
      </c>
      <c r="C43" s="120"/>
      <c r="D43" s="127"/>
      <c r="E43" s="115"/>
      <c r="F43" s="120"/>
      <c r="G43" s="120"/>
      <c r="H43" s="127"/>
      <c r="I43" s="115"/>
      <c r="J43" s="120"/>
      <c r="K43" s="120"/>
      <c r="L43" s="127"/>
      <c r="M43" s="115"/>
      <c r="N43" s="120"/>
      <c r="O43" s="120"/>
      <c r="P43" s="127"/>
      <c r="Q43" s="115"/>
      <c r="R43" s="120" t="s">
        <v>1598</v>
      </c>
      <c r="S43" s="169" t="s">
        <v>1599</v>
      </c>
      <c r="T43" s="173">
        <v>950</v>
      </c>
      <c r="U43" s="147"/>
      <c r="V43" s="120" t="s">
        <v>1604</v>
      </c>
      <c r="W43" s="169" t="s">
        <v>1868</v>
      </c>
      <c r="X43" s="127">
        <v>50</v>
      </c>
      <c r="Y43" s="147"/>
      <c r="Z43" s="120"/>
      <c r="AA43" s="120"/>
      <c r="AB43" s="127"/>
      <c r="AC43" s="115"/>
      <c r="AD43" s="154">
        <f>SUMIF(C9:Y9,E9,C51:Y51)</f>
        <v>0</v>
      </c>
    </row>
    <row r="44" spans="2:35" ht="16.5" customHeight="1">
      <c r="B44" s="113" t="s">
        <v>120</v>
      </c>
      <c r="C44" s="120"/>
      <c r="D44" s="127"/>
      <c r="E44" s="115"/>
      <c r="F44" s="120"/>
      <c r="G44" s="120"/>
      <c r="H44" s="127"/>
      <c r="I44" s="115"/>
      <c r="J44" s="120"/>
      <c r="K44" s="120"/>
      <c r="L44" s="127"/>
      <c r="M44" s="115"/>
      <c r="N44" s="120"/>
      <c r="O44" s="120"/>
      <c r="P44" s="127"/>
      <c r="Q44" s="115"/>
      <c r="R44" s="120"/>
      <c r="S44" s="120"/>
      <c r="T44" s="127"/>
      <c r="U44" s="115"/>
      <c r="V44" s="120"/>
      <c r="W44" s="120"/>
      <c r="X44" s="127"/>
      <c r="Y44" s="115"/>
      <c r="Z44" s="120"/>
      <c r="AA44" s="120"/>
      <c r="AB44" s="127"/>
      <c r="AC44" s="115"/>
      <c r="AD44" s="117"/>
    </row>
    <row r="45" spans="2:35" ht="16.5" customHeight="1">
      <c r="B45" s="113" t="s">
        <v>121</v>
      </c>
      <c r="C45" s="120"/>
      <c r="D45" s="127"/>
      <c r="E45" s="115"/>
      <c r="F45" s="120"/>
      <c r="G45" s="120"/>
      <c r="H45" s="127"/>
      <c r="I45" s="115"/>
      <c r="J45" s="120"/>
      <c r="K45" s="120"/>
      <c r="L45" s="127"/>
      <c r="M45" s="115"/>
      <c r="N45" s="120"/>
      <c r="O45" s="120"/>
      <c r="P45" s="127"/>
      <c r="Q45" s="115"/>
      <c r="R45" s="120"/>
      <c r="S45" s="120"/>
      <c r="T45" s="127"/>
      <c r="U45" s="115"/>
      <c r="V45" s="120"/>
      <c r="W45" s="120"/>
      <c r="X45" s="127"/>
      <c r="Y45" s="115"/>
      <c r="Z45" s="120"/>
      <c r="AA45" s="120"/>
      <c r="AB45" s="127"/>
      <c r="AC45" s="115"/>
      <c r="AD45" s="117"/>
    </row>
    <row r="46" spans="2:35" ht="16.5" customHeight="1">
      <c r="B46" s="131"/>
      <c r="C46" s="120"/>
      <c r="D46" s="127"/>
      <c r="E46" s="115"/>
      <c r="F46" s="120"/>
      <c r="G46" s="120"/>
      <c r="H46" s="127"/>
      <c r="I46" s="115"/>
      <c r="J46" s="120"/>
      <c r="K46" s="120"/>
      <c r="L46" s="127"/>
      <c r="M46" s="115"/>
      <c r="N46" s="120"/>
      <c r="O46" s="120"/>
      <c r="P46" s="127"/>
      <c r="Q46" s="115"/>
      <c r="R46" s="120"/>
      <c r="S46" s="120"/>
      <c r="T46" s="127"/>
      <c r="U46" s="115"/>
      <c r="V46" s="120"/>
      <c r="W46" s="120"/>
      <c r="X46" s="127"/>
      <c r="Y46" s="115"/>
      <c r="Z46" s="120"/>
      <c r="AA46" s="120"/>
      <c r="AB46" s="127"/>
      <c r="AC46" s="115"/>
      <c r="AD46" s="117"/>
    </row>
    <row r="47" spans="2:35" ht="16.5" customHeight="1">
      <c r="B47" s="113"/>
      <c r="C47" s="120"/>
      <c r="D47" s="127"/>
      <c r="E47" s="115"/>
      <c r="F47" s="120"/>
      <c r="G47" s="120"/>
      <c r="H47" s="127"/>
      <c r="I47" s="115"/>
      <c r="J47" s="120"/>
      <c r="K47" s="120"/>
      <c r="L47" s="127"/>
      <c r="M47" s="115"/>
      <c r="N47" s="120"/>
      <c r="O47" s="120"/>
      <c r="P47" s="127"/>
      <c r="Q47" s="115"/>
      <c r="R47" s="120"/>
      <c r="S47" s="120"/>
      <c r="T47" s="127"/>
      <c r="U47" s="115"/>
      <c r="V47" s="120"/>
      <c r="W47" s="120"/>
      <c r="X47" s="127"/>
      <c r="Y47" s="115"/>
      <c r="Z47" s="120"/>
      <c r="AA47" s="120"/>
      <c r="AB47" s="127"/>
      <c r="AC47" s="115"/>
      <c r="AD47" s="117"/>
    </row>
    <row r="48" spans="2:35" ht="16.5" customHeight="1">
      <c r="B48" s="113"/>
      <c r="C48" s="120"/>
      <c r="D48" s="127"/>
      <c r="E48" s="115"/>
      <c r="F48" s="120"/>
      <c r="G48" s="120"/>
      <c r="H48" s="127"/>
      <c r="I48" s="115"/>
      <c r="J48" s="120"/>
      <c r="K48" s="120"/>
      <c r="L48" s="127"/>
      <c r="M48" s="115"/>
      <c r="N48" s="120"/>
      <c r="O48" s="120"/>
      <c r="P48" s="127"/>
      <c r="Q48" s="115"/>
      <c r="R48" s="120"/>
      <c r="S48" s="120"/>
      <c r="T48" s="127"/>
      <c r="U48" s="115"/>
      <c r="V48" s="120"/>
      <c r="W48" s="120"/>
      <c r="X48" s="127"/>
      <c r="Y48" s="115"/>
      <c r="Z48" s="120"/>
      <c r="AA48" s="120"/>
      <c r="AB48" s="127"/>
      <c r="AC48" s="115"/>
      <c r="AD48" s="117"/>
      <c r="AE48" s="132"/>
      <c r="AF48" s="132"/>
      <c r="AG48" s="132"/>
      <c r="AH48" s="132"/>
      <c r="AI48" s="132"/>
    </row>
    <row r="49" spans="2:35" ht="16.5" customHeight="1">
      <c r="B49" s="118"/>
      <c r="C49" s="120"/>
      <c r="D49" s="127"/>
      <c r="E49" s="115"/>
      <c r="F49" s="120"/>
      <c r="G49" s="120"/>
      <c r="H49" s="127"/>
      <c r="I49" s="115"/>
      <c r="J49" s="120" t="s">
        <v>122</v>
      </c>
      <c r="K49" s="120"/>
      <c r="L49" s="127"/>
      <c r="M49" s="115"/>
      <c r="N49" s="120"/>
      <c r="O49" s="120"/>
      <c r="P49" s="127"/>
      <c r="Q49" s="115"/>
      <c r="R49" s="120"/>
      <c r="S49" s="120"/>
      <c r="T49" s="127"/>
      <c r="U49" s="115"/>
      <c r="V49" s="116"/>
      <c r="W49" s="120"/>
      <c r="X49" s="127"/>
      <c r="Y49" s="115"/>
      <c r="Z49" s="116"/>
      <c r="AA49" s="120"/>
      <c r="AB49" s="127"/>
      <c r="AC49" s="115"/>
      <c r="AD49" s="117"/>
      <c r="AE49" s="132"/>
      <c r="AF49" s="132"/>
      <c r="AG49" s="132"/>
      <c r="AH49" s="132"/>
      <c r="AI49" s="132"/>
    </row>
    <row r="50" spans="2:35" ht="16.5" customHeight="1">
      <c r="B50" s="118"/>
      <c r="C50" s="120"/>
      <c r="D50" s="127"/>
      <c r="E50" s="115"/>
      <c r="F50" s="120"/>
      <c r="G50" s="120"/>
      <c r="H50" s="127"/>
      <c r="I50" s="115"/>
      <c r="J50" s="116"/>
      <c r="K50" s="120"/>
      <c r="L50" s="127"/>
      <c r="M50" s="115"/>
      <c r="N50" s="120"/>
      <c r="O50" s="120"/>
      <c r="P50" s="127"/>
      <c r="Q50" s="115"/>
      <c r="R50" s="120"/>
      <c r="S50" s="120"/>
      <c r="T50" s="127"/>
      <c r="U50" s="115"/>
      <c r="V50" s="120"/>
      <c r="W50" s="120"/>
      <c r="X50" s="127"/>
      <c r="Y50" s="115"/>
      <c r="Z50" s="120"/>
      <c r="AA50" s="120"/>
      <c r="AB50" s="127"/>
      <c r="AC50" s="115"/>
      <c r="AD50" s="117"/>
      <c r="AE50" s="132"/>
      <c r="AF50" s="132"/>
      <c r="AG50" s="132"/>
      <c r="AH50" s="132"/>
      <c r="AI50" s="132"/>
    </row>
    <row r="51" spans="2:35" ht="16.5" customHeight="1">
      <c r="B51" s="128"/>
      <c r="C51" s="128" t="s">
        <v>244</v>
      </c>
      <c r="D51" s="133">
        <f>SUM(D39:D50)</f>
        <v>450</v>
      </c>
      <c r="E51" s="134">
        <f>SUM(E39:E50)</f>
        <v>0</v>
      </c>
      <c r="F51" s="128">
        <f t="shared" ref="F51:Z51" si="0">SUM(F43:F50)</f>
        <v>0</v>
      </c>
      <c r="G51" s="128"/>
      <c r="H51" s="133">
        <f>SUM(H39:H50)</f>
        <v>0</v>
      </c>
      <c r="I51" s="134">
        <f>SUM(I39:I50)</f>
        <v>0</v>
      </c>
      <c r="J51" s="130">
        <f t="shared" si="0"/>
        <v>0</v>
      </c>
      <c r="K51" s="128"/>
      <c r="L51" s="133">
        <f>SUM(L39:L50)</f>
        <v>1400</v>
      </c>
      <c r="M51" s="134">
        <f>SUM(M39:M50)</f>
        <v>0</v>
      </c>
      <c r="N51" s="128">
        <f t="shared" si="0"/>
        <v>0</v>
      </c>
      <c r="O51" s="128"/>
      <c r="P51" s="133">
        <f>SUM(P39:P50)</f>
        <v>0</v>
      </c>
      <c r="Q51" s="134">
        <f>SUM(Q39:Q50)</f>
        <v>0</v>
      </c>
      <c r="R51" s="128">
        <f t="shared" si="0"/>
        <v>0</v>
      </c>
      <c r="S51" s="128"/>
      <c r="T51" s="133">
        <f>SUM(T39:T50)</f>
        <v>6850</v>
      </c>
      <c r="U51" s="134">
        <f>SUM(U39:U50)</f>
        <v>0</v>
      </c>
      <c r="V51" s="128">
        <f t="shared" si="0"/>
        <v>0</v>
      </c>
      <c r="W51" s="128"/>
      <c r="X51" s="133">
        <f>SUM(X39:X50)</f>
        <v>350</v>
      </c>
      <c r="Y51" s="134">
        <f>SUM(Y39:Y50)</f>
        <v>0</v>
      </c>
      <c r="Z51" s="128">
        <f t="shared" si="0"/>
        <v>0</v>
      </c>
      <c r="AA51" s="128"/>
      <c r="AB51" s="133">
        <f>SUM(AB39:AB50)</f>
        <v>0</v>
      </c>
      <c r="AC51" s="134">
        <f>SUM(AC39:AC50)</f>
        <v>0</v>
      </c>
      <c r="AD51" s="135"/>
      <c r="AE51" s="132"/>
      <c r="AF51" s="132"/>
      <c r="AG51" s="132"/>
      <c r="AH51" s="132"/>
      <c r="AI51" s="132"/>
    </row>
    <row r="52" spans="2:35" ht="16.5" customHeight="1">
      <c r="B52" s="136" t="s">
        <v>123</v>
      </c>
      <c r="C52" s="137"/>
      <c r="D52" s="138"/>
      <c r="E52" s="138"/>
      <c r="F52" s="139"/>
      <c r="G52" s="138"/>
      <c r="H52" s="140"/>
      <c r="I52" s="138"/>
      <c r="J52" s="138"/>
      <c r="K52" s="138"/>
      <c r="L52" s="139"/>
      <c r="M52" s="136"/>
      <c r="N52" s="138"/>
      <c r="O52" s="138"/>
      <c r="P52" s="138"/>
      <c r="Q52" s="138"/>
      <c r="R52" s="141"/>
      <c r="S52" s="243"/>
      <c r="T52" s="244"/>
      <c r="U52" s="139"/>
      <c r="Z52" s="142"/>
      <c r="AA52" s="142"/>
      <c r="AB52" s="142"/>
      <c r="AC52" s="142"/>
      <c r="AD52" s="142"/>
      <c r="AE52" s="132"/>
      <c r="AF52" s="132"/>
      <c r="AG52" s="132"/>
      <c r="AH52" s="132"/>
      <c r="AI52" s="132"/>
    </row>
    <row r="53" spans="2:35" ht="16.5" customHeight="1">
      <c r="B53" s="143"/>
      <c r="C53" s="245"/>
      <c r="D53" s="246"/>
      <c r="E53" s="246"/>
      <c r="F53" s="246"/>
      <c r="G53" s="247"/>
      <c r="H53" s="245"/>
      <c r="I53" s="246"/>
      <c r="J53" s="246"/>
      <c r="K53" s="246"/>
      <c r="L53" s="247"/>
      <c r="M53" s="248"/>
      <c r="N53" s="249"/>
      <c r="O53" s="249"/>
      <c r="P53" s="249"/>
      <c r="Q53" s="250"/>
      <c r="R53" s="144"/>
      <c r="S53" s="245"/>
      <c r="T53" s="246"/>
      <c r="U53" s="247"/>
      <c r="AE53" s="132"/>
      <c r="AF53" s="132"/>
      <c r="AG53" s="132"/>
      <c r="AH53" s="132"/>
      <c r="AI53" s="132"/>
    </row>
    <row r="54" spans="2:35" ht="16.5" customHeight="1">
      <c r="B54" s="88" t="s">
        <v>103</v>
      </c>
      <c r="C54" s="88" t="s">
        <v>124</v>
      </c>
      <c r="AE54" s="132"/>
      <c r="AF54" s="132"/>
      <c r="AG54" s="132"/>
      <c r="AH54" s="132"/>
      <c r="AI54" s="132"/>
    </row>
    <row r="55" spans="2:35" ht="16.5" customHeight="1">
      <c r="B55" s="88" t="s">
        <v>104</v>
      </c>
      <c r="C55" s="88" t="s">
        <v>125</v>
      </c>
      <c r="AD55" s="145" t="s">
        <v>0</v>
      </c>
      <c r="AE55" s="132"/>
      <c r="AF55" s="132"/>
      <c r="AG55" s="132"/>
      <c r="AH55" s="132"/>
      <c r="AI55" s="132"/>
    </row>
    <row r="56" spans="2:35" ht="16.5" customHeight="1">
      <c r="B56" s="88" t="s">
        <v>106</v>
      </c>
      <c r="C56" s="88" t="s">
        <v>126</v>
      </c>
      <c r="AD56" s="145"/>
      <c r="AE56" s="132"/>
      <c r="AF56" s="132"/>
      <c r="AG56" s="132"/>
      <c r="AH56" s="132"/>
      <c r="AI56" s="132"/>
    </row>
    <row r="57" spans="2:35" ht="16.5" customHeight="1">
      <c r="B57" s="88" t="s">
        <v>127</v>
      </c>
      <c r="C57" s="88"/>
      <c r="AE57" s="132"/>
      <c r="AF57" s="132"/>
      <c r="AG57" s="132"/>
      <c r="AH57" s="132"/>
      <c r="AI57" s="132"/>
    </row>
    <row r="58" spans="2:35" ht="16.5" customHeight="1">
      <c r="B58" s="88"/>
      <c r="C58" s="88"/>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11">
    <cfRule type="expression" dxfId="31" priority="1" stopIfTrue="1">
      <formula>D11&lt;E11</formula>
    </cfRule>
    <cfRule type="expression" dxfId="30" priority="2" stopIfTrue="1">
      <formula>MOD(E11,50)&gt;0</formula>
    </cfRule>
  </conditionalFormatting>
  <conditionalFormatting sqref="E20:E22">
    <cfRule type="expression" dxfId="29" priority="15" stopIfTrue="1">
      <formula>D20&lt;E20</formula>
    </cfRule>
    <cfRule type="expression" dxfId="28" priority="16" stopIfTrue="1">
      <formula>MOD(E20,50)&gt;0</formula>
    </cfRule>
  </conditionalFormatting>
  <conditionalFormatting sqref="E39">
    <cfRule type="expression" dxfId="27" priority="51" stopIfTrue="1">
      <formula>D39&lt;E39</formula>
    </cfRule>
    <cfRule type="expression" dxfId="26" priority="52" stopIfTrue="1">
      <formula>MOD(E39,50)&gt;0</formula>
    </cfRule>
  </conditionalFormatting>
  <conditionalFormatting sqref="I20">
    <cfRule type="expression" dxfId="25" priority="21" stopIfTrue="1">
      <formula>H20&lt;I20</formula>
    </cfRule>
    <cfRule type="expression" dxfId="24" priority="22" stopIfTrue="1">
      <formula>MOD(I20,50)&gt;0</formula>
    </cfRule>
  </conditionalFormatting>
  <conditionalFormatting sqref="M11:M12">
    <cfRule type="expression" dxfId="23" priority="3" stopIfTrue="1">
      <formula>L11&lt;M11</formula>
    </cfRule>
    <cfRule type="expression" dxfId="22" priority="4" stopIfTrue="1">
      <formula>MOD(M11,50)&gt;0</formula>
    </cfRule>
  </conditionalFormatting>
  <conditionalFormatting sqref="M20:M21">
    <cfRule type="expression" dxfId="21" priority="23" stopIfTrue="1">
      <formula>L20&lt;M20</formula>
    </cfRule>
    <cfRule type="expression" dxfId="20" priority="24" stopIfTrue="1">
      <formula>MOD(M20,50)&gt;0</formula>
    </cfRule>
  </conditionalFormatting>
  <conditionalFormatting sqref="M29">
    <cfRule type="expression" dxfId="19" priority="35" stopIfTrue="1">
      <formula>L29&lt;M29</formula>
    </cfRule>
    <cfRule type="expression" dxfId="18" priority="36" stopIfTrue="1">
      <formula>MOD(M29,50)&gt;0</formula>
    </cfRule>
  </conditionalFormatting>
  <conditionalFormatting sqref="M39">
    <cfRule type="expression" dxfId="17" priority="53" stopIfTrue="1">
      <formula>L39&lt;M39</formula>
    </cfRule>
    <cfRule type="expression" dxfId="16" priority="54" stopIfTrue="1">
      <formula>MOD(M39,50)&gt;0</formula>
    </cfRule>
  </conditionalFormatting>
  <conditionalFormatting sqref="U11:U13">
    <cfRule type="expression" dxfId="15" priority="7" stopIfTrue="1">
      <formula>T11&lt;U11</formula>
    </cfRule>
    <cfRule type="expression" dxfId="14" priority="8" stopIfTrue="1">
      <formula>MOD(U11,50)&gt;0</formula>
    </cfRule>
  </conditionalFormatting>
  <conditionalFormatting sqref="U20:U21">
    <cfRule type="expression" dxfId="13" priority="27" stopIfTrue="1">
      <formula>T20&lt;U20</formula>
    </cfRule>
    <cfRule type="expression" dxfId="12" priority="28" stopIfTrue="1">
      <formula>MOD(U20,50)&gt;0</formula>
    </cfRule>
  </conditionalFormatting>
  <conditionalFormatting sqref="U29:U32">
    <cfRule type="expression" dxfId="11" priority="37" stopIfTrue="1">
      <formula>T29&lt;U29</formula>
    </cfRule>
    <cfRule type="expression" dxfId="10" priority="38" stopIfTrue="1">
      <formula>MOD(U29,50)&gt;0</formula>
    </cfRule>
  </conditionalFormatting>
  <conditionalFormatting sqref="U39:U43">
    <cfRule type="expression" dxfId="9" priority="55" stopIfTrue="1">
      <formula>T39&lt;U39</formula>
    </cfRule>
    <cfRule type="expression" dxfId="8" priority="56" stopIfTrue="1">
      <formula>MOD(U39,50)&gt;0</formula>
    </cfRule>
  </conditionalFormatting>
  <conditionalFormatting sqref="Y11">
    <cfRule type="expression" dxfId="7" priority="13" stopIfTrue="1">
      <formula>X11&lt;Y11</formula>
    </cfRule>
    <cfRule type="expression" dxfId="6" priority="14" stopIfTrue="1">
      <formula>MOD(Y11,50)&gt;0</formula>
    </cfRule>
  </conditionalFormatting>
  <conditionalFormatting sqref="Y20:Y21">
    <cfRule type="expression" dxfId="5" priority="31" stopIfTrue="1">
      <formula>X20&lt;Y20</formula>
    </cfRule>
    <cfRule type="expression" dxfId="4" priority="32" stopIfTrue="1">
      <formula>MOD(Y20,50)&gt;0</formula>
    </cfRule>
  </conditionalFormatting>
  <conditionalFormatting sqref="Y29:Y31">
    <cfRule type="expression" dxfId="3" priority="45" stopIfTrue="1">
      <formula>X29&lt;Y29</formula>
    </cfRule>
    <cfRule type="expression" dxfId="2" priority="46" stopIfTrue="1">
      <formula>MOD(Y29,50)&gt;0</formula>
    </cfRule>
  </conditionalFormatting>
  <conditionalFormatting sqref="Y39:Y43">
    <cfRule type="expression" dxfId="1" priority="65" stopIfTrue="1">
      <formula>X39&lt;Y39</formula>
    </cfRule>
    <cfRule type="expression" dxfId="0" priority="66" stopIfTrue="1">
      <formula>MOD(Y39,50)&gt;0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E11 Y39:Y43 U39:U43 M39 E39 Y29:Y31 U29:U32 M29 Y20:Y21 U20:U21 M20:M21 I20 E20:E22 Y11 U11:U13 M11:M12" xr:uid="{00000000-0002-0000-1200-000000000000}">
      <formula1>NOT(OR(D11&lt;E11,MOD(E11,50)&gt;0))</formula1>
    </dataValidation>
  </dataValidations>
  <hyperlinks>
    <hyperlink ref="C3" location="一番最初に入力して下さい!E7" tooltip="入力シートへ" display="一番最初に入力して下さい!E7" xr:uid="{00000000-0004-0000-1200-000000000000}"/>
    <hyperlink ref="C5" location="一番最初に入力して下さい!E8" tooltip="入力シートへ" display="一番最初に入力して下さい!E8" xr:uid="{00000000-0004-0000-1200-000001000000}"/>
    <hyperlink ref="I3" location="一番最初に入力して下さい!E5" tooltip="入力シートへ" display="一番最初に入力して下さい!E5" xr:uid="{00000000-0004-0000-1200-000002000000}"/>
    <hyperlink ref="P3" location="一番最初に入力して下さい!E9" tooltip="入力シートへ" display="一番最初に入力して下さい!E9" xr:uid="{00000000-0004-0000-1200-000003000000}"/>
    <hyperlink ref="I5" location="一番最初に入力して下さい!E11" tooltip="入力シートへ" display="一番最初に入力して下さい!E11" xr:uid="{00000000-0004-0000-1200-000004000000}"/>
    <hyperlink ref="O5" location="一番最初に入力して下さい!E12" tooltip="入力シートへ" display="一番最初に入力して下さい!E12" xr:uid="{00000000-0004-0000-1200-000005000000}"/>
    <hyperlink ref="S5" location="一番最初に入力して下さい!E13" tooltip="入力シートへ" display="一番最初に入力して下さい!E13" xr:uid="{00000000-0004-0000-1200-000006000000}"/>
    <hyperlink ref="C19" location="部数合計表!B42" tooltip="集計シートへ" display="部数合計表!B42" xr:uid="{00000000-0004-0000-1200-000039000000}"/>
    <hyperlink ref="C28" location="部数合計表!B43" tooltip="集計シートへ" display="部数合計表!B43" xr:uid="{00000000-0004-0000-1200-00003A000000}"/>
    <hyperlink ref="C38" location="部数合計表!B44" tooltip="集計シートへ" display="部数合計表!B44" xr:uid="{00000000-0004-0000-1200-00003B000000}"/>
    <hyperlink ref="C10" location="部数合計表!B45" tooltip="集計シートへ" display="部数合計表!B45" xr:uid="{00000000-0004-0000-1200-00003C000000}"/>
  </hyperlinks>
  <printOptions horizontalCentered="1" verticalCentered="1"/>
  <pageMargins left="0" right="0" top="0" bottom="0" header="0" footer="0"/>
  <pageSetup paperSize="9" scale="65" orientation="landscape"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6DFFAF"/>
    <pageSetUpPr fitToPage="1"/>
  </sheetPr>
  <dimension ref="B1:U56"/>
  <sheetViews>
    <sheetView showGridLines="0" zoomScale="70" zoomScaleNormal="70" workbookViewId="0">
      <selection activeCell="R50" sqref="R50:S51"/>
    </sheetView>
  </sheetViews>
  <sheetFormatPr defaultColWidth="9" defaultRowHeight="13.5"/>
  <cols>
    <col min="1" max="1" width="2.625" style="83" customWidth="1"/>
    <col min="2" max="2" width="19" style="83" customWidth="1"/>
    <col min="3" max="16" width="11.75" style="83" customWidth="1"/>
    <col min="17" max="17" width="1.75" style="83" customWidth="1"/>
    <col min="18" max="19" width="11.75" style="83" customWidth="1"/>
    <col min="20" max="21" width="13.75" style="83" customWidth="1"/>
    <col min="22" max="16384" width="9" style="83"/>
  </cols>
  <sheetData>
    <row r="1" spans="2:21" s="32" customFormat="1" ht="27" customHeight="1">
      <c r="B1" s="30" t="s">
        <v>51</v>
      </c>
      <c r="C1" s="30"/>
      <c r="D1" s="30"/>
      <c r="E1" s="30"/>
      <c r="F1" s="30"/>
      <c r="G1" s="30"/>
      <c r="H1" s="30"/>
      <c r="I1" s="30"/>
      <c r="J1" s="30"/>
      <c r="K1" s="30"/>
      <c r="L1" s="30"/>
      <c r="M1" s="30"/>
      <c r="N1" s="30"/>
      <c r="O1" s="30"/>
      <c r="P1" s="30"/>
      <c r="Q1" s="30"/>
      <c r="R1" s="30"/>
      <c r="S1" s="30"/>
      <c r="T1" s="31"/>
      <c r="U1" s="31"/>
    </row>
    <row r="2" spans="2:21" s="32" customFormat="1" ht="7.5" customHeight="1">
      <c r="B2" s="30"/>
      <c r="C2" s="30"/>
      <c r="D2" s="30"/>
      <c r="E2" s="30"/>
      <c r="F2" s="30"/>
      <c r="G2" s="30"/>
      <c r="H2" s="30"/>
      <c r="I2" s="30"/>
      <c r="J2" s="30"/>
      <c r="K2" s="30"/>
      <c r="L2" s="30"/>
      <c r="M2" s="30"/>
      <c r="N2" s="30"/>
      <c r="O2" s="30"/>
      <c r="P2" s="30"/>
      <c r="Q2" s="30"/>
      <c r="R2" s="30"/>
      <c r="S2" s="30"/>
      <c r="T2" s="31"/>
      <c r="U2" s="31"/>
    </row>
    <row r="3" spans="2:21" s="33" customFormat="1" ht="16.5" customHeight="1">
      <c r="B3" s="197" t="s">
        <v>52</v>
      </c>
      <c r="C3" s="199" t="s">
        <v>53</v>
      </c>
      <c r="D3" s="200"/>
      <c r="E3" s="199" t="s">
        <v>54</v>
      </c>
      <c r="F3" s="200"/>
      <c r="G3" s="199" t="s">
        <v>55</v>
      </c>
      <c r="H3" s="200"/>
      <c r="I3" s="199" t="s">
        <v>56</v>
      </c>
      <c r="J3" s="200"/>
      <c r="K3" s="222" t="s">
        <v>57</v>
      </c>
      <c r="L3" s="200"/>
      <c r="M3" s="199" t="s">
        <v>58</v>
      </c>
      <c r="N3" s="200"/>
      <c r="O3" s="199" t="s">
        <v>59</v>
      </c>
      <c r="P3" s="200"/>
      <c r="R3" s="211" t="s">
        <v>1608</v>
      </c>
      <c r="S3" s="212"/>
    </row>
    <row r="4" spans="2:21" s="33" customFormat="1" ht="16.5" customHeight="1">
      <c r="B4" s="198"/>
      <c r="C4" s="34" t="s">
        <v>60</v>
      </c>
      <c r="D4" s="35" t="s">
        <v>61</v>
      </c>
      <c r="E4" s="36" t="s">
        <v>60</v>
      </c>
      <c r="F4" s="35" t="s">
        <v>61</v>
      </c>
      <c r="G4" s="36" t="s">
        <v>60</v>
      </c>
      <c r="H4" s="35" t="s">
        <v>61</v>
      </c>
      <c r="I4" s="36" t="s">
        <v>60</v>
      </c>
      <c r="J4" s="35" t="s">
        <v>61</v>
      </c>
      <c r="K4" s="36" t="s">
        <v>60</v>
      </c>
      <c r="L4" s="35" t="s">
        <v>61</v>
      </c>
      <c r="M4" s="36" t="s">
        <v>60</v>
      </c>
      <c r="N4" s="35" t="s">
        <v>61</v>
      </c>
      <c r="O4" s="36" t="s">
        <v>60</v>
      </c>
      <c r="P4" s="35" t="s">
        <v>61</v>
      </c>
      <c r="R4" s="36" t="s">
        <v>60</v>
      </c>
      <c r="S4" s="35" t="s">
        <v>61</v>
      </c>
    </row>
    <row r="5" spans="2:21" s="33" customFormat="1" ht="18.75" customHeight="1">
      <c r="B5" s="161" t="s">
        <v>62</v>
      </c>
      <c r="C5" s="37">
        <f>東灘区・灘区・中央区・兵庫区!D21</f>
        <v>9850</v>
      </c>
      <c r="D5" s="38">
        <f>東灘区・灘区・中央区・兵庫区!E21</f>
        <v>0</v>
      </c>
      <c r="E5" s="39">
        <f>東灘区・灘区・中央区・兵庫区!H21</f>
        <v>4600</v>
      </c>
      <c r="F5" s="40">
        <f>東灘区・灘区・中央区・兵庫区!I21</f>
        <v>0</v>
      </c>
      <c r="G5" s="41">
        <f>東灘区・灘区・中央区・兵庫区!L21</f>
        <v>11650</v>
      </c>
      <c r="H5" s="40">
        <f>東灘区・灘区・中央区・兵庫区!M21</f>
        <v>0</v>
      </c>
      <c r="I5" s="41">
        <f>東灘区・灘区・中央区・兵庫区!P21</f>
        <v>0</v>
      </c>
      <c r="J5" s="40">
        <f>東灘区・灘区・中央区・兵庫区!Q21</f>
        <v>0</v>
      </c>
      <c r="K5" s="41">
        <f>東灘区・灘区・中央区・兵庫区!T21</f>
        <v>11450</v>
      </c>
      <c r="L5" s="40">
        <f>東灘区・灘区・中央区・兵庫区!U21</f>
        <v>0</v>
      </c>
      <c r="M5" s="41">
        <f>東灘区・灘区・中央区・兵庫区!X21</f>
        <v>3950</v>
      </c>
      <c r="N5" s="38">
        <f>東灘区・灘区・中央区・兵庫区!Y21</f>
        <v>0</v>
      </c>
      <c r="O5" s="42">
        <f>SUMIF($C$4:$N$4,O$4,$C5:$N5)</f>
        <v>41500</v>
      </c>
      <c r="P5" s="43">
        <f t="shared" ref="P5:P45" si="0">SUMIF($C$4:$N$4,P$4,$C5:$N5)</f>
        <v>0</v>
      </c>
      <c r="R5" s="44">
        <f>東灘区・灘区・中央区・兵庫区!AB21</f>
        <v>4000</v>
      </c>
      <c r="S5" s="45">
        <f>東灘区・灘区・中央区・兵庫区!AC21</f>
        <v>0</v>
      </c>
    </row>
    <row r="6" spans="2:21" s="33" customFormat="1" ht="18.75" customHeight="1">
      <c r="B6" s="161" t="s">
        <v>63</v>
      </c>
      <c r="C6" s="46">
        <f>東灘区・灘区・中央区・兵庫区!D31</f>
        <v>4750</v>
      </c>
      <c r="D6" s="47">
        <f>東灘区・灘区・中央区・兵庫区!E31</f>
        <v>0</v>
      </c>
      <c r="E6" s="48">
        <f>東灘区・灘区・中央区・兵庫区!H31</f>
        <v>1000</v>
      </c>
      <c r="F6" s="49">
        <f>東灘区・灘区・中央区・兵庫区!I31</f>
        <v>0</v>
      </c>
      <c r="G6" s="50">
        <f>東灘区・灘区・中央区・兵庫区!L31</f>
        <v>7550</v>
      </c>
      <c r="H6" s="49">
        <f>東灘区・灘区・中央区・兵庫区!M31</f>
        <v>0</v>
      </c>
      <c r="I6" s="50">
        <f>東灘区・灘区・中央区・兵庫区!P31</f>
        <v>0</v>
      </c>
      <c r="J6" s="49">
        <f>東灘区・灘区・中央区・兵庫区!Q31</f>
        <v>0</v>
      </c>
      <c r="K6" s="50">
        <f>東灘区・灘区・中央区・兵庫区!T31</f>
        <v>7100</v>
      </c>
      <c r="L6" s="49">
        <f>東灘区・灘区・中央区・兵庫区!U31</f>
        <v>0</v>
      </c>
      <c r="M6" s="50">
        <f>東灘区・灘区・中央区・兵庫区!X31</f>
        <v>1650</v>
      </c>
      <c r="N6" s="49">
        <f>東灘区・灘区・中央区・兵庫区!Y31</f>
        <v>0</v>
      </c>
      <c r="O6" s="51">
        <f t="shared" ref="O6:O45" si="1">SUMIF($C$4:$N$4,O$4,$C6:$N6)</f>
        <v>22050</v>
      </c>
      <c r="P6" s="52">
        <f t="shared" si="0"/>
        <v>0</v>
      </c>
      <c r="R6" s="53">
        <f>東灘区・灘区・中央区・兵庫区!AB31</f>
        <v>500</v>
      </c>
      <c r="S6" s="54">
        <f>東灘区・灘区・中央区・兵庫区!AC31</f>
        <v>0</v>
      </c>
    </row>
    <row r="7" spans="2:21" s="33" customFormat="1" ht="18.75" customHeight="1">
      <c r="B7" s="161" t="s">
        <v>64</v>
      </c>
      <c r="C7" s="46">
        <f>東灘区・灘区・中央区・兵庫区!D41</f>
        <v>4650</v>
      </c>
      <c r="D7" s="47">
        <f>東灘区・灘区・中央区・兵庫区!E41</f>
        <v>0</v>
      </c>
      <c r="E7" s="48">
        <f>東灘区・灘区・中央区・兵庫区!H41</f>
        <v>1500</v>
      </c>
      <c r="F7" s="49">
        <f>東灘区・灘区・中央区・兵庫区!I41</f>
        <v>0</v>
      </c>
      <c r="G7" s="50">
        <f>東灘区・灘区・中央区・兵庫区!L41</f>
        <v>4600</v>
      </c>
      <c r="H7" s="49">
        <f>東灘区・灘区・中央区・兵庫区!M41</f>
        <v>0</v>
      </c>
      <c r="I7" s="50">
        <f>東灘区・灘区・中央区・兵庫区!P41</f>
        <v>0</v>
      </c>
      <c r="J7" s="49">
        <f>東灘区・灘区・中央区・兵庫区!Q41</f>
        <v>0</v>
      </c>
      <c r="K7" s="50">
        <f>東灘区・灘区・中央区・兵庫区!T41</f>
        <v>8900</v>
      </c>
      <c r="L7" s="49">
        <f>東灘区・灘区・中央区・兵庫区!U41</f>
        <v>0</v>
      </c>
      <c r="M7" s="50">
        <f>東灘区・灘区・中央区・兵庫区!X41</f>
        <v>3050</v>
      </c>
      <c r="N7" s="47">
        <f>東灘区・灘区・中央区・兵庫区!Y41</f>
        <v>0</v>
      </c>
      <c r="O7" s="51">
        <f t="shared" si="1"/>
        <v>22700</v>
      </c>
      <c r="P7" s="52">
        <f t="shared" si="0"/>
        <v>0</v>
      </c>
      <c r="R7" s="53">
        <f>東灘区・灘区・中央区・兵庫区!AB41</f>
        <v>500</v>
      </c>
      <c r="S7" s="54">
        <f>東灘区・灘区・中央区・兵庫区!AC41</f>
        <v>0</v>
      </c>
    </row>
    <row r="8" spans="2:21" s="33" customFormat="1" ht="18.75" customHeight="1">
      <c r="B8" s="161" t="s">
        <v>65</v>
      </c>
      <c r="C8" s="46">
        <f>東灘区・灘区・中央区・兵庫区!D51</f>
        <v>1600</v>
      </c>
      <c r="D8" s="47">
        <f>東灘区・灘区・中央区・兵庫区!E51</f>
        <v>0</v>
      </c>
      <c r="E8" s="48">
        <f>東灘区・灘区・中央区・兵庫区!H51</f>
        <v>300</v>
      </c>
      <c r="F8" s="49">
        <f>東灘区・灘区・中央区・兵庫区!I51</f>
        <v>0</v>
      </c>
      <c r="G8" s="50">
        <f>東灘区・灘区・中央区・兵庫区!L51</f>
        <v>4050</v>
      </c>
      <c r="H8" s="49">
        <f>東灘区・灘区・中央区・兵庫区!M51</f>
        <v>0</v>
      </c>
      <c r="I8" s="50">
        <f>東灘区・灘区・中央区・兵庫区!P51</f>
        <v>0</v>
      </c>
      <c r="J8" s="49">
        <f>東灘区・灘区・中央区・兵庫区!Q51</f>
        <v>0</v>
      </c>
      <c r="K8" s="50">
        <f>東灘区・灘区・中央区・兵庫区!T51</f>
        <v>11850</v>
      </c>
      <c r="L8" s="49">
        <f>東灘区・灘区・中央区・兵庫区!U51</f>
        <v>0</v>
      </c>
      <c r="M8" s="50">
        <f>東灘区・灘区・中央区・兵庫区!X51</f>
        <v>850</v>
      </c>
      <c r="N8" s="47">
        <f>東灘区・灘区・中央区・兵庫区!Y51</f>
        <v>0</v>
      </c>
      <c r="O8" s="51">
        <f t="shared" si="1"/>
        <v>18650</v>
      </c>
      <c r="P8" s="52">
        <f t="shared" si="0"/>
        <v>0</v>
      </c>
      <c r="R8" s="53">
        <f>東灘区・灘区・中央区・兵庫区!AB51</f>
        <v>0</v>
      </c>
      <c r="S8" s="54">
        <f>東灘区・灘区・中央区・兵庫区!AC51</f>
        <v>0</v>
      </c>
    </row>
    <row r="9" spans="2:21" s="33" customFormat="1" ht="18.75" customHeight="1">
      <c r="B9" s="161" t="s">
        <v>66</v>
      </c>
      <c r="C9" s="46">
        <f>北区･長田区･須磨区!D24</f>
        <v>8350</v>
      </c>
      <c r="D9" s="47">
        <f>北区･長田区･須磨区!E24</f>
        <v>0</v>
      </c>
      <c r="E9" s="48">
        <f>北区･長田区･須磨区!H24</f>
        <v>2150</v>
      </c>
      <c r="F9" s="49">
        <f>北区･長田区･須磨区!I24</f>
        <v>0</v>
      </c>
      <c r="G9" s="50">
        <f>北区･長田区･須磨区!L24</f>
        <v>11400</v>
      </c>
      <c r="H9" s="49">
        <f>北区･長田区･須磨区!M24</f>
        <v>0</v>
      </c>
      <c r="I9" s="50">
        <f>北区･長田区･須磨区!P24</f>
        <v>0</v>
      </c>
      <c r="J9" s="49">
        <f>北区･長田区･須磨区!Q24</f>
        <v>0</v>
      </c>
      <c r="K9" s="55">
        <f>北区･長田区･須磨区!T24</f>
        <v>17950</v>
      </c>
      <c r="L9" s="49">
        <f>北区･長田区･須磨区!U24</f>
        <v>0</v>
      </c>
      <c r="M9" s="50">
        <f>北区･長田区･須磨区!X24</f>
        <v>1950</v>
      </c>
      <c r="N9" s="47">
        <f>北区･長田区･須磨区!Y24</f>
        <v>0</v>
      </c>
      <c r="O9" s="51">
        <f t="shared" si="1"/>
        <v>41800</v>
      </c>
      <c r="P9" s="52">
        <f t="shared" si="0"/>
        <v>0</v>
      </c>
      <c r="R9" s="53">
        <f>北区･長田区･須磨区!AB24</f>
        <v>500</v>
      </c>
      <c r="S9" s="54">
        <f>北区･長田区･須磨区!AC24</f>
        <v>0</v>
      </c>
    </row>
    <row r="10" spans="2:21" s="33" customFormat="1" ht="18.75" customHeight="1">
      <c r="B10" s="161" t="s">
        <v>67</v>
      </c>
      <c r="C10" s="46">
        <f>北区･長田区･須磨区!D36</f>
        <v>2300</v>
      </c>
      <c r="D10" s="47">
        <f>北区･長田区･須磨区!E36</f>
        <v>0</v>
      </c>
      <c r="E10" s="48">
        <f>北区･長田区･須磨区!H36</f>
        <v>0</v>
      </c>
      <c r="F10" s="49">
        <f>北区･長田区･須磨区!I36</f>
        <v>0</v>
      </c>
      <c r="G10" s="50">
        <f>北区･長田区･須磨区!L36</f>
        <v>4750</v>
      </c>
      <c r="H10" s="49">
        <f>北区･長田区･須磨区!M36</f>
        <v>0</v>
      </c>
      <c r="I10" s="50">
        <f>北区･長田区･須磨区!P36</f>
        <v>0</v>
      </c>
      <c r="J10" s="49">
        <f>北区･長田区･須磨区!Q36</f>
        <v>0</v>
      </c>
      <c r="K10" s="50">
        <f>北区･長田区･須磨区!T36</f>
        <v>7500</v>
      </c>
      <c r="L10" s="49">
        <f>北区･長田区･須磨区!U36</f>
        <v>0</v>
      </c>
      <c r="M10" s="50">
        <f>北区･長田区･須磨区!X36</f>
        <v>400</v>
      </c>
      <c r="N10" s="47">
        <f>北区･長田区･須磨区!Y36</f>
        <v>0</v>
      </c>
      <c r="O10" s="51">
        <f t="shared" si="1"/>
        <v>14950</v>
      </c>
      <c r="P10" s="52">
        <f t="shared" si="0"/>
        <v>0</v>
      </c>
      <c r="R10" s="53">
        <f>北区･長田区･須磨区!AB36</f>
        <v>0</v>
      </c>
      <c r="S10" s="54">
        <f>北区･長田区･須磨区!AC36</f>
        <v>0</v>
      </c>
    </row>
    <row r="11" spans="2:21" s="33" customFormat="1" ht="18.75" customHeight="1">
      <c r="B11" s="161" t="s">
        <v>68</v>
      </c>
      <c r="C11" s="46">
        <f>北区･長田区･須磨区!D51</f>
        <v>10700</v>
      </c>
      <c r="D11" s="47">
        <f>北区･長田区･須磨区!E51</f>
        <v>0</v>
      </c>
      <c r="E11" s="48">
        <f>北区･長田区･須磨区!H51</f>
        <v>0</v>
      </c>
      <c r="F11" s="49">
        <f>北区･長田区･須磨区!I51</f>
        <v>0</v>
      </c>
      <c r="G11" s="50">
        <f>北区･長田区･須磨区!L51</f>
        <v>6750</v>
      </c>
      <c r="H11" s="49">
        <f>北区･長田区･須磨区!M51</f>
        <v>0</v>
      </c>
      <c r="I11" s="50">
        <f>北区･長田区･須磨区!P51</f>
        <v>0</v>
      </c>
      <c r="J11" s="49">
        <f>北区･長田区･須磨区!Q51</f>
        <v>0</v>
      </c>
      <c r="K11" s="55">
        <f>北区･長田区･須磨区!T51</f>
        <v>16650</v>
      </c>
      <c r="L11" s="49">
        <f>北区･長田区･須磨区!U51</f>
        <v>0</v>
      </c>
      <c r="M11" s="50">
        <f>北区･長田区･須磨区!X51</f>
        <v>2000</v>
      </c>
      <c r="N11" s="47">
        <f>北区･長田区･須磨区!Y51</f>
        <v>0</v>
      </c>
      <c r="O11" s="51">
        <f t="shared" si="1"/>
        <v>36100</v>
      </c>
      <c r="P11" s="52">
        <f t="shared" si="0"/>
        <v>0</v>
      </c>
      <c r="R11" s="53">
        <f>北区･長田区･須磨区!AB51</f>
        <v>0</v>
      </c>
      <c r="S11" s="54">
        <f>北区･長田区･須磨区!AC51</f>
        <v>0</v>
      </c>
    </row>
    <row r="12" spans="2:21" s="33" customFormat="1" ht="18.75" customHeight="1">
      <c r="B12" s="161" t="s">
        <v>69</v>
      </c>
      <c r="C12" s="46">
        <f>垂水区・西区!D27</f>
        <v>8350</v>
      </c>
      <c r="D12" s="47">
        <f>垂水区・西区!E27</f>
        <v>0</v>
      </c>
      <c r="E12" s="48">
        <f>垂水区・西区!H27</f>
        <v>0</v>
      </c>
      <c r="F12" s="49">
        <f>垂水区・西区!I27</f>
        <v>0</v>
      </c>
      <c r="G12" s="50">
        <f>垂水区・西区!L27</f>
        <v>10950</v>
      </c>
      <c r="H12" s="49">
        <f>垂水区・西区!M27</f>
        <v>0</v>
      </c>
      <c r="I12" s="50">
        <f>垂水区・西区!P27</f>
        <v>0</v>
      </c>
      <c r="J12" s="49">
        <f>垂水区・西区!Q27</f>
        <v>0</v>
      </c>
      <c r="K12" s="55">
        <f>垂水区・西区!T27</f>
        <v>19150</v>
      </c>
      <c r="L12" s="49">
        <f>垂水区・西区!U27</f>
        <v>0</v>
      </c>
      <c r="M12" s="50">
        <f>垂水区・西区!X27</f>
        <v>1900</v>
      </c>
      <c r="N12" s="47">
        <f>垂水区・西区!Y27</f>
        <v>0</v>
      </c>
      <c r="O12" s="51">
        <f t="shared" si="1"/>
        <v>40350</v>
      </c>
      <c r="P12" s="52">
        <f t="shared" si="0"/>
        <v>0</v>
      </c>
      <c r="R12" s="53">
        <f>垂水区・西区!AB27</f>
        <v>0</v>
      </c>
      <c r="S12" s="54">
        <f>垂水区・西区!AC27</f>
        <v>0</v>
      </c>
    </row>
    <row r="13" spans="2:21" s="33" customFormat="1" ht="18.75" customHeight="1">
      <c r="B13" s="161" t="s">
        <v>70</v>
      </c>
      <c r="C13" s="46">
        <f>垂水区・西区!D51</f>
        <v>6950</v>
      </c>
      <c r="D13" s="47">
        <f>垂水区・西区!E51</f>
        <v>0</v>
      </c>
      <c r="E13" s="48">
        <f>垂水区・西区!H51</f>
        <v>1950</v>
      </c>
      <c r="F13" s="49">
        <f>垂水区・西区!I51</f>
        <v>0</v>
      </c>
      <c r="G13" s="50">
        <f>垂水区・西区!L51</f>
        <v>16700</v>
      </c>
      <c r="H13" s="49">
        <f>垂水区・西区!M51</f>
        <v>0</v>
      </c>
      <c r="I13" s="50">
        <f>垂水区・西区!P51</f>
        <v>0</v>
      </c>
      <c r="J13" s="49">
        <f>垂水区・西区!Q51</f>
        <v>0</v>
      </c>
      <c r="K13" s="55">
        <f>垂水区・西区!T51</f>
        <v>18250</v>
      </c>
      <c r="L13" s="49">
        <f>垂水区・西区!U51</f>
        <v>0</v>
      </c>
      <c r="M13" s="50">
        <f>垂水区・西区!X51</f>
        <v>2750</v>
      </c>
      <c r="N13" s="47">
        <f>垂水区・西区!Y51</f>
        <v>0</v>
      </c>
      <c r="O13" s="51">
        <f t="shared" si="1"/>
        <v>46600</v>
      </c>
      <c r="P13" s="52">
        <f t="shared" si="0"/>
        <v>0</v>
      </c>
      <c r="R13" s="53">
        <f>垂水区・西区!AB51</f>
        <v>500</v>
      </c>
      <c r="S13" s="54">
        <f>垂水区・西区!AC51</f>
        <v>0</v>
      </c>
    </row>
    <row r="14" spans="2:21" s="33" customFormat="1" ht="18.75" customHeight="1">
      <c r="B14" s="161" t="s">
        <v>71</v>
      </c>
      <c r="C14" s="56">
        <f>尼崎市・芦屋市!D37</f>
        <v>18050</v>
      </c>
      <c r="D14" s="47">
        <f>尼崎市・芦屋市!E37</f>
        <v>0</v>
      </c>
      <c r="E14" s="48">
        <f>尼崎市・芦屋市!H37</f>
        <v>13700</v>
      </c>
      <c r="F14" s="49">
        <f>尼崎市・芦屋市!I37</f>
        <v>0</v>
      </c>
      <c r="G14" s="50">
        <f>尼崎市・芦屋市!L37</f>
        <v>30550</v>
      </c>
      <c r="H14" s="47">
        <f>尼崎市・芦屋市!M37</f>
        <v>0</v>
      </c>
      <c r="I14" s="48">
        <f>尼崎市・芦屋市!P37</f>
        <v>11750</v>
      </c>
      <c r="J14" s="47">
        <f>尼崎市・芦屋市!Q37</f>
        <v>0</v>
      </c>
      <c r="K14" s="48">
        <f>尼崎市・芦屋市!T37</f>
        <v>0</v>
      </c>
      <c r="L14" s="47">
        <f>尼崎市・芦屋市!U37</f>
        <v>0</v>
      </c>
      <c r="M14" s="48">
        <f>尼崎市・芦屋市!X37</f>
        <v>4950</v>
      </c>
      <c r="N14" s="47">
        <f>尼崎市・芦屋市!Y37</f>
        <v>0</v>
      </c>
      <c r="O14" s="51">
        <f t="shared" si="1"/>
        <v>79000</v>
      </c>
      <c r="P14" s="52">
        <f t="shared" si="0"/>
        <v>0</v>
      </c>
      <c r="R14" s="53">
        <f>尼崎市・芦屋市!AB37</f>
        <v>17900</v>
      </c>
      <c r="S14" s="54">
        <f>尼崎市・芦屋市!AC37</f>
        <v>0</v>
      </c>
    </row>
    <row r="15" spans="2:21" s="33" customFormat="1" ht="18.75" customHeight="1">
      <c r="B15" s="161" t="s">
        <v>72</v>
      </c>
      <c r="C15" s="57">
        <f>尼崎市・芦屋市!D51</f>
        <v>10150</v>
      </c>
      <c r="D15" s="47">
        <f>尼崎市・芦屋市!E51</f>
        <v>0</v>
      </c>
      <c r="E15" s="48">
        <f>尼崎市・芦屋市!H51</f>
        <v>0</v>
      </c>
      <c r="F15" s="49">
        <f>尼崎市・芦屋市!I51</f>
        <v>0</v>
      </c>
      <c r="G15" s="50">
        <f>尼崎市・芦屋市!L51</f>
        <v>6000</v>
      </c>
      <c r="H15" s="49">
        <f>尼崎市・芦屋市!M51</f>
        <v>0</v>
      </c>
      <c r="I15" s="50">
        <f>尼崎市・芦屋市!P51</f>
        <v>1350</v>
      </c>
      <c r="J15" s="49">
        <f>尼崎市・芦屋市!Q51</f>
        <v>0</v>
      </c>
      <c r="K15" s="50">
        <f>尼崎市・芦屋市!T51</f>
        <v>0</v>
      </c>
      <c r="L15" s="49">
        <f>尼崎市・芦屋市!U51</f>
        <v>0</v>
      </c>
      <c r="M15" s="50">
        <f>尼崎市・芦屋市!X51</f>
        <v>3000</v>
      </c>
      <c r="N15" s="47">
        <f>尼崎市・芦屋市!Y51</f>
        <v>0</v>
      </c>
      <c r="O15" s="51">
        <f t="shared" si="1"/>
        <v>20500</v>
      </c>
      <c r="P15" s="52">
        <f t="shared" si="0"/>
        <v>0</v>
      </c>
      <c r="R15" s="53">
        <f>尼崎市・芦屋市!AB51</f>
        <v>4000</v>
      </c>
      <c r="S15" s="54">
        <f>尼崎市・芦屋市!AC51</f>
        <v>0</v>
      </c>
    </row>
    <row r="16" spans="2:21" s="33" customFormat="1" ht="18.75" customHeight="1">
      <c r="B16" s="161" t="s">
        <v>73</v>
      </c>
      <c r="C16" s="57">
        <f>宝塚市・西宮市!D28</f>
        <v>18300</v>
      </c>
      <c r="D16" s="47">
        <f>宝塚市・西宮市!E28</f>
        <v>0</v>
      </c>
      <c r="E16" s="48">
        <f>宝塚市・西宮市!H28</f>
        <v>9600</v>
      </c>
      <c r="F16" s="49">
        <f>宝塚市・西宮市!I28</f>
        <v>0</v>
      </c>
      <c r="G16" s="50">
        <f>宝塚市・西宮市!L28</f>
        <v>11600</v>
      </c>
      <c r="H16" s="49">
        <f>宝塚市・西宮市!M28</f>
        <v>0</v>
      </c>
      <c r="I16" s="50">
        <f>宝塚市・西宮市!P28</f>
        <v>2050</v>
      </c>
      <c r="J16" s="49">
        <f>宝塚市・西宮市!Q28</f>
        <v>0</v>
      </c>
      <c r="K16" s="50">
        <f>宝塚市・西宮市!T28</f>
        <v>0</v>
      </c>
      <c r="L16" s="49">
        <f>宝塚市・西宮市!U28</f>
        <v>0</v>
      </c>
      <c r="M16" s="50">
        <f>宝塚市・西宮市!X28</f>
        <v>5350</v>
      </c>
      <c r="N16" s="47">
        <f>宝塚市・西宮市!Y28</f>
        <v>0</v>
      </c>
      <c r="O16" s="51">
        <f t="shared" si="1"/>
        <v>46900</v>
      </c>
      <c r="P16" s="52">
        <f t="shared" si="0"/>
        <v>0</v>
      </c>
      <c r="R16" s="53">
        <f>宝塚市・西宮市!AB28</f>
        <v>16200</v>
      </c>
      <c r="S16" s="54">
        <f>宝塚市・西宮市!AC28</f>
        <v>0</v>
      </c>
    </row>
    <row r="17" spans="2:19" s="33" customFormat="1" ht="18.75" customHeight="1">
      <c r="B17" s="161" t="s">
        <v>74</v>
      </c>
      <c r="C17" s="57">
        <f>宝塚市・西宮市!D51</f>
        <v>32800</v>
      </c>
      <c r="D17" s="47">
        <f>宝塚市・西宮市!E51</f>
        <v>0</v>
      </c>
      <c r="E17" s="48">
        <f>宝塚市・西宮市!H51</f>
        <v>7900</v>
      </c>
      <c r="F17" s="47">
        <f>宝塚市・西宮市!I51</f>
        <v>0</v>
      </c>
      <c r="G17" s="48">
        <f>宝塚市・西宮市!L51</f>
        <v>32400</v>
      </c>
      <c r="H17" s="47">
        <f>宝塚市・西宮市!M51</f>
        <v>0</v>
      </c>
      <c r="I17" s="48">
        <f>宝塚市・西宮市!P51</f>
        <v>6050</v>
      </c>
      <c r="J17" s="47">
        <f>宝塚市・西宮市!Q51</f>
        <v>0</v>
      </c>
      <c r="K17" s="48">
        <f>宝塚市・西宮市!T51</f>
        <v>0</v>
      </c>
      <c r="L17" s="47">
        <f>宝塚市・西宮市!U51</f>
        <v>0</v>
      </c>
      <c r="M17" s="48">
        <f>宝塚市・西宮市!X51</f>
        <v>9100</v>
      </c>
      <c r="N17" s="47">
        <f>宝塚市・西宮市!Y51</f>
        <v>0</v>
      </c>
      <c r="O17" s="51">
        <f t="shared" si="1"/>
        <v>88250</v>
      </c>
      <c r="P17" s="52">
        <f t="shared" si="0"/>
        <v>0</v>
      </c>
      <c r="R17" s="53">
        <f>宝塚市・西宮市!AB51</f>
        <v>22650</v>
      </c>
      <c r="S17" s="54">
        <f>宝塚市・西宮市!AC51</f>
        <v>0</v>
      </c>
    </row>
    <row r="18" spans="2:19" s="33" customFormat="1" ht="18.75" customHeight="1">
      <c r="B18" s="161" t="s">
        <v>75</v>
      </c>
      <c r="C18" s="56">
        <f>伊丹市・川西市・川辺郡!D29</f>
        <v>6600</v>
      </c>
      <c r="D18" s="47">
        <f>伊丹市・川西市・川辺郡!E29</f>
        <v>0</v>
      </c>
      <c r="E18" s="48">
        <f>伊丹市・川西市・川辺郡!H29</f>
        <v>4500</v>
      </c>
      <c r="F18" s="47">
        <f>伊丹市・川西市・川辺郡!I29</f>
        <v>0</v>
      </c>
      <c r="G18" s="48">
        <f>伊丹市・川西市・川辺郡!L29</f>
        <v>13700</v>
      </c>
      <c r="H18" s="47">
        <f>伊丹市・川西市・川辺郡!M29</f>
        <v>0</v>
      </c>
      <c r="I18" s="48">
        <f>伊丹市・川西市・川辺郡!P29</f>
        <v>1700</v>
      </c>
      <c r="J18" s="47">
        <f>伊丹市・川西市・川辺郡!Q29</f>
        <v>0</v>
      </c>
      <c r="K18" s="48">
        <f>伊丹市・川西市・川辺郡!T29</f>
        <v>0</v>
      </c>
      <c r="L18" s="47">
        <f>伊丹市・川西市・川辺郡!U29</f>
        <v>0</v>
      </c>
      <c r="M18" s="48">
        <f>伊丹市・川西市・川辺郡!X29</f>
        <v>1800</v>
      </c>
      <c r="N18" s="47">
        <f>伊丹市・川西市・川辺郡!Y29</f>
        <v>0</v>
      </c>
      <c r="O18" s="51">
        <f t="shared" si="1"/>
        <v>28300</v>
      </c>
      <c r="P18" s="52">
        <f t="shared" si="0"/>
        <v>0</v>
      </c>
      <c r="R18" s="53">
        <f>伊丹市・川西市・川辺郡!AB29</f>
        <v>8650</v>
      </c>
      <c r="S18" s="54">
        <f>伊丹市・川西市・川辺郡!AC29</f>
        <v>0</v>
      </c>
    </row>
    <row r="19" spans="2:19" s="33" customFormat="1" ht="18.75" customHeight="1">
      <c r="B19" s="161" t="s">
        <v>76</v>
      </c>
      <c r="C19" s="56">
        <f>伊丹市・川西市・川辺郡!D51</f>
        <v>15450</v>
      </c>
      <c r="D19" s="47">
        <f>伊丹市・川西市・川辺郡!E51</f>
        <v>0</v>
      </c>
      <c r="E19" s="48">
        <f>伊丹市・川西市・川辺郡!H51</f>
        <v>2050</v>
      </c>
      <c r="F19" s="49">
        <f>伊丹市・川西市・川辺郡!I51</f>
        <v>0</v>
      </c>
      <c r="G19" s="48">
        <f>伊丹市・川西市・川辺郡!L51</f>
        <v>15000</v>
      </c>
      <c r="H19" s="49">
        <f>伊丹市・川西市・川辺郡!M51</f>
        <v>0</v>
      </c>
      <c r="I19" s="50">
        <f>伊丹市・川西市・川辺郡!P51</f>
        <v>1900</v>
      </c>
      <c r="J19" s="49">
        <f>伊丹市・川西市・川辺郡!Q51</f>
        <v>0</v>
      </c>
      <c r="K19" s="50">
        <f>伊丹市・川西市・川辺郡!T51</f>
        <v>0</v>
      </c>
      <c r="L19" s="49">
        <f>伊丹市・川西市・川辺郡!U51</f>
        <v>0</v>
      </c>
      <c r="M19" s="50">
        <f>伊丹市・川西市・川辺郡!X51</f>
        <v>2650</v>
      </c>
      <c r="N19" s="49">
        <f>伊丹市・川西市・川辺郡!Y51</f>
        <v>0</v>
      </c>
      <c r="O19" s="51">
        <f t="shared" si="1"/>
        <v>37050</v>
      </c>
      <c r="P19" s="52">
        <f t="shared" si="0"/>
        <v>0</v>
      </c>
      <c r="R19" s="53">
        <f>伊丹市・川西市・川辺郡!AB51</f>
        <v>6100</v>
      </c>
      <c r="S19" s="54">
        <f>伊丹市・川西市・川辺郡!AC51</f>
        <v>0</v>
      </c>
    </row>
    <row r="20" spans="2:19" s="33" customFormat="1" ht="18.75" customHeight="1">
      <c r="B20" s="161" t="s">
        <v>77</v>
      </c>
      <c r="C20" s="57">
        <f>三田市・丹波篠山市・丹波市・朝来市!D17</f>
        <v>4000</v>
      </c>
      <c r="D20" s="47">
        <f>三田市・丹波篠山市・丹波市・朝来市!E17</f>
        <v>0</v>
      </c>
      <c r="E20" s="48">
        <f>三田市・丹波篠山市・丹波市・朝来市!H17</f>
        <v>2800</v>
      </c>
      <c r="F20" s="49">
        <f>三田市・丹波篠山市・丹波市・朝来市!I17</f>
        <v>0</v>
      </c>
      <c r="G20" s="50">
        <f>三田市・丹波篠山市・丹波市・朝来市!L17</f>
        <v>9300</v>
      </c>
      <c r="H20" s="49">
        <f>三田市・丹波篠山市・丹波市・朝来市!M17</f>
        <v>0</v>
      </c>
      <c r="I20" s="50">
        <f>三田市・丹波篠山市・丹波市・朝来市!P17</f>
        <v>0</v>
      </c>
      <c r="J20" s="49">
        <f>三田市・丹波篠山市・丹波市・朝来市!Q17</f>
        <v>0</v>
      </c>
      <c r="K20" s="55">
        <f>三田市・丹波篠山市・丹波市・朝来市!T17</f>
        <v>6500</v>
      </c>
      <c r="L20" s="49">
        <f>三田市・丹波篠山市・丹波市・朝来市!U17</f>
        <v>0</v>
      </c>
      <c r="M20" s="50">
        <f>三田市・丹波篠山市・丹波市・朝来市!X17</f>
        <v>1950</v>
      </c>
      <c r="N20" s="47">
        <f>三田市・丹波篠山市・丹波市・朝来市!Y17</f>
        <v>0</v>
      </c>
      <c r="O20" s="51">
        <f t="shared" si="1"/>
        <v>24550</v>
      </c>
      <c r="P20" s="52">
        <f t="shared" si="0"/>
        <v>0</v>
      </c>
      <c r="R20" s="53">
        <f>三田市・丹波篠山市・丹波市・朝来市!AB17</f>
        <v>2000</v>
      </c>
      <c r="S20" s="54">
        <f>三田市・丹波篠山市・丹波市・朝来市!AC17</f>
        <v>0</v>
      </c>
    </row>
    <row r="21" spans="2:19" s="33" customFormat="1" ht="18.75" customHeight="1">
      <c r="B21" s="161" t="s">
        <v>78</v>
      </c>
      <c r="C21" s="57">
        <f>三田市・丹波篠山市・丹波市・朝来市!D27</f>
        <v>1350</v>
      </c>
      <c r="D21" s="47">
        <f>三田市・丹波篠山市・丹波市・朝来市!E27</f>
        <v>0</v>
      </c>
      <c r="E21" s="48">
        <f>三田市・丹波篠山市・丹波市・朝来市!H27</f>
        <v>0</v>
      </c>
      <c r="F21" s="49">
        <f>三田市・丹波篠山市・丹波市・朝来市!I27</f>
        <v>0</v>
      </c>
      <c r="G21" s="50">
        <f>三田市・丹波篠山市・丹波市・朝来市!L27</f>
        <v>1600</v>
      </c>
      <c r="H21" s="49">
        <f>三田市・丹波篠山市・丹波市・朝来市!M27</f>
        <v>0</v>
      </c>
      <c r="I21" s="50">
        <f>三田市・丹波篠山市・丹波市・朝来市!P27</f>
        <v>0</v>
      </c>
      <c r="J21" s="49">
        <f>三田市・丹波篠山市・丹波市・朝来市!Q27</f>
        <v>0</v>
      </c>
      <c r="K21" s="55">
        <f>三田市・丹波篠山市・丹波市・朝来市!T27</f>
        <v>6500</v>
      </c>
      <c r="L21" s="49">
        <f>三田市・丹波篠山市・丹波市・朝来市!U27</f>
        <v>0</v>
      </c>
      <c r="M21" s="50">
        <f>三田市・丹波篠山市・丹波市・朝来市!X27</f>
        <v>350</v>
      </c>
      <c r="N21" s="47">
        <f>三田市・丹波篠山市・丹波市・朝来市!Y27</f>
        <v>0</v>
      </c>
      <c r="O21" s="51">
        <f t="shared" si="1"/>
        <v>9800</v>
      </c>
      <c r="P21" s="52">
        <f t="shared" si="0"/>
        <v>0</v>
      </c>
      <c r="R21" s="53">
        <f>三田市・丹波篠山市・丹波市・朝来市!AB27</f>
        <v>0</v>
      </c>
      <c r="S21" s="54">
        <f>三田市・丹波篠山市・丹波市・朝来市!AC27</f>
        <v>0</v>
      </c>
    </row>
    <row r="22" spans="2:19" s="33" customFormat="1" ht="18.75" customHeight="1">
      <c r="B22" s="161" t="s">
        <v>79</v>
      </c>
      <c r="C22" s="57">
        <f>三田市・丹波篠山市・丹波市・朝来市!D39</f>
        <v>2350</v>
      </c>
      <c r="D22" s="47">
        <f>三田市・丹波篠山市・丹波市・朝来市!E39</f>
        <v>0</v>
      </c>
      <c r="E22" s="48">
        <f>三田市・丹波篠山市・丹波市・朝来市!H39</f>
        <v>400</v>
      </c>
      <c r="F22" s="49">
        <f>三田市・丹波篠山市・丹波市・朝来市!I39</f>
        <v>0</v>
      </c>
      <c r="G22" s="50">
        <f>三田市・丹波篠山市・丹波市・朝来市!L39</f>
        <v>3450</v>
      </c>
      <c r="H22" s="49">
        <f>三田市・丹波篠山市・丹波市・朝来市!M39</f>
        <v>0</v>
      </c>
      <c r="I22" s="50">
        <f>三田市・丹波篠山市・丹波市・朝来市!P39</f>
        <v>0</v>
      </c>
      <c r="J22" s="49">
        <f>三田市・丹波篠山市・丹波市・朝来市!Q39</f>
        <v>0</v>
      </c>
      <c r="K22" s="55">
        <f>三田市・丹波篠山市・丹波市・朝来市!T39</f>
        <v>8350</v>
      </c>
      <c r="L22" s="49">
        <f>三田市・丹波篠山市・丹波市・朝来市!U39</f>
        <v>0</v>
      </c>
      <c r="M22" s="50">
        <f>三田市・丹波篠山市・丹波市・朝来市!X39</f>
        <v>650</v>
      </c>
      <c r="N22" s="47">
        <f>三田市・丹波篠山市・丹波市・朝来市!Y39</f>
        <v>0</v>
      </c>
      <c r="O22" s="51">
        <f t="shared" si="1"/>
        <v>15200</v>
      </c>
      <c r="P22" s="52">
        <f t="shared" si="0"/>
        <v>0</v>
      </c>
      <c r="R22" s="53">
        <f>三田市・丹波篠山市・丹波市・朝来市!AB39</f>
        <v>0</v>
      </c>
      <c r="S22" s="54">
        <f>三田市・丹波篠山市・丹波市・朝来市!AC39</f>
        <v>0</v>
      </c>
    </row>
    <row r="23" spans="2:19" s="33" customFormat="1" ht="18.75" customHeight="1">
      <c r="B23" s="161" t="s">
        <v>80</v>
      </c>
      <c r="C23" s="57">
        <f>三田市・丹波篠山市・丹波市・朝来市!D51</f>
        <v>450</v>
      </c>
      <c r="D23" s="49">
        <f>三田市・丹波篠山市・丹波市・朝来市!E51</f>
        <v>0</v>
      </c>
      <c r="E23" s="50">
        <f>三田市・丹波篠山市・丹波市・朝来市!H51</f>
        <v>600</v>
      </c>
      <c r="F23" s="49">
        <f>三田市・丹波篠山市・丹波市・朝来市!I51</f>
        <v>0</v>
      </c>
      <c r="G23" s="50">
        <f>三田市・丹波篠山市・丹波市・朝来市!L51</f>
        <v>1800</v>
      </c>
      <c r="H23" s="49">
        <f>三田市・丹波篠山市・丹波市・朝来市!M51</f>
        <v>0</v>
      </c>
      <c r="I23" s="50">
        <f>三田市・丹波篠山市・丹波市・朝来市!P51</f>
        <v>0</v>
      </c>
      <c r="J23" s="49">
        <f>三田市・丹波篠山市・丹波市・朝来市!Q51</f>
        <v>0</v>
      </c>
      <c r="K23" s="55">
        <f>三田市・丹波篠山市・丹波市・朝来市!T51</f>
        <v>4850</v>
      </c>
      <c r="L23" s="49">
        <f>三田市・丹波篠山市・丹波市・朝来市!U51</f>
        <v>0</v>
      </c>
      <c r="M23" s="50">
        <f>三田市・丹波篠山市・丹波市・朝来市!X51</f>
        <v>150</v>
      </c>
      <c r="N23" s="47">
        <f>三田市・丹波篠山市・丹波市・朝来市!Y51</f>
        <v>0</v>
      </c>
      <c r="O23" s="51">
        <f t="shared" si="1"/>
        <v>7850</v>
      </c>
      <c r="P23" s="52">
        <f t="shared" si="0"/>
        <v>0</v>
      </c>
      <c r="R23" s="53">
        <f>三田市・丹波篠山市・丹波市・朝来市!AB51</f>
        <v>0</v>
      </c>
      <c r="S23" s="54">
        <f>三田市・丹波篠山市・丹波市・朝来市!AC51</f>
        <v>0</v>
      </c>
    </row>
    <row r="24" spans="2:19" s="33" customFormat="1" ht="18.75" customHeight="1">
      <c r="B24" s="161" t="s">
        <v>81</v>
      </c>
      <c r="C24" s="57">
        <f>豊岡市・美方郡・養父市!D22</f>
        <v>1150</v>
      </c>
      <c r="D24" s="47">
        <f>豊岡市・美方郡・養父市!E22</f>
        <v>0</v>
      </c>
      <c r="E24" s="48">
        <f>豊岡市・美方郡・養父市!H22</f>
        <v>2350</v>
      </c>
      <c r="F24" s="49">
        <f>豊岡市・美方郡・養父市!I22</f>
        <v>0</v>
      </c>
      <c r="G24" s="50">
        <f>豊岡市・美方郡・養父市!L22</f>
        <v>8950</v>
      </c>
      <c r="H24" s="49">
        <f>豊岡市・美方郡・養父市!M22</f>
        <v>0</v>
      </c>
      <c r="I24" s="50">
        <f>豊岡市・美方郡・養父市!P22</f>
        <v>1300</v>
      </c>
      <c r="J24" s="49">
        <f>豊岡市・美方郡・養父市!Q22</f>
        <v>0</v>
      </c>
      <c r="K24" s="50">
        <f>豊岡市・美方郡・養父市!T22</f>
        <v>10000</v>
      </c>
      <c r="L24" s="49">
        <f>豊岡市・美方郡・養父市!U22</f>
        <v>0</v>
      </c>
      <c r="M24" s="50">
        <f>豊岡市・美方郡・養父市!X22</f>
        <v>700</v>
      </c>
      <c r="N24" s="47">
        <f>豊岡市・美方郡・養父市!Y22</f>
        <v>0</v>
      </c>
      <c r="O24" s="51">
        <f t="shared" si="1"/>
        <v>24450</v>
      </c>
      <c r="P24" s="52">
        <f t="shared" si="0"/>
        <v>0</v>
      </c>
      <c r="R24" s="53">
        <f>豊岡市・美方郡・養父市!AB22</f>
        <v>0</v>
      </c>
      <c r="S24" s="54">
        <f>豊岡市・美方郡・養父市!AC22</f>
        <v>0</v>
      </c>
    </row>
    <row r="25" spans="2:19" s="33" customFormat="1" ht="18.75" customHeight="1">
      <c r="B25" s="161" t="s">
        <v>82</v>
      </c>
      <c r="C25" s="57">
        <f>豊岡市・美方郡・養父市!D36</f>
        <v>200</v>
      </c>
      <c r="D25" s="47">
        <f>豊岡市・美方郡・養父市!E36</f>
        <v>0</v>
      </c>
      <c r="E25" s="48">
        <f>豊岡市・美方郡・養父市!H36</f>
        <v>150</v>
      </c>
      <c r="F25" s="49">
        <f>豊岡市・美方郡・養父市!I36</f>
        <v>0</v>
      </c>
      <c r="G25" s="50">
        <f>豊岡市・美方郡・養父市!L36</f>
        <v>1500</v>
      </c>
      <c r="H25" s="49">
        <f>豊岡市・美方郡・養父市!M36</f>
        <v>0</v>
      </c>
      <c r="I25" s="50">
        <f>豊岡市・美方郡・養父市!P36</f>
        <v>0</v>
      </c>
      <c r="J25" s="49">
        <f>豊岡市・美方郡・養父市!Q36</f>
        <v>0</v>
      </c>
      <c r="K25" s="50">
        <f>豊岡市・美方郡・養父市!T36</f>
        <v>3000</v>
      </c>
      <c r="L25" s="49">
        <f>豊岡市・美方郡・養父市!U36</f>
        <v>0</v>
      </c>
      <c r="M25" s="50">
        <f>豊岡市・美方郡・養父市!X36</f>
        <v>100</v>
      </c>
      <c r="N25" s="58">
        <f>豊岡市・美方郡・養父市!Y36</f>
        <v>0</v>
      </c>
      <c r="O25" s="51">
        <f t="shared" si="1"/>
        <v>4950</v>
      </c>
      <c r="P25" s="52">
        <f t="shared" si="0"/>
        <v>0</v>
      </c>
      <c r="R25" s="53">
        <f>豊岡市・美方郡・養父市!AB36</f>
        <v>0</v>
      </c>
      <c r="S25" s="54">
        <f>豊岡市・美方郡・養父市!AC36</f>
        <v>0</v>
      </c>
    </row>
    <row r="26" spans="2:19" s="33" customFormat="1" ht="18.75" customHeight="1">
      <c r="B26" s="161" t="s">
        <v>83</v>
      </c>
      <c r="C26" s="57">
        <f>豊岡市・美方郡・養父市!D51</f>
        <v>550</v>
      </c>
      <c r="D26" s="47">
        <f>豊岡市・美方郡・養父市!E51</f>
        <v>0</v>
      </c>
      <c r="E26" s="48">
        <f>豊岡市・美方郡・養父市!H51</f>
        <v>1100</v>
      </c>
      <c r="F26" s="49">
        <f>豊岡市・美方郡・養父市!I51</f>
        <v>0</v>
      </c>
      <c r="G26" s="50">
        <f>豊岡市・美方郡・養父市!L51</f>
        <v>2350</v>
      </c>
      <c r="H26" s="49">
        <f>豊岡市・美方郡・養父市!M51</f>
        <v>0</v>
      </c>
      <c r="I26" s="50">
        <f>豊岡市・美方郡・養父市!P51</f>
        <v>0</v>
      </c>
      <c r="J26" s="49">
        <f>豊岡市・美方郡・養父市!Q51</f>
        <v>0</v>
      </c>
      <c r="K26" s="55">
        <f>豊岡市・美方郡・養父市!T51</f>
        <v>3050</v>
      </c>
      <c r="L26" s="49">
        <f>豊岡市・美方郡・養父市!U51</f>
        <v>0</v>
      </c>
      <c r="M26" s="50">
        <f>豊岡市・美方郡・養父市!X51</f>
        <v>150</v>
      </c>
      <c r="N26" s="47">
        <f>豊岡市・美方郡・養父市!Y51</f>
        <v>0</v>
      </c>
      <c r="O26" s="51">
        <f t="shared" si="1"/>
        <v>7200</v>
      </c>
      <c r="P26" s="52">
        <f t="shared" si="0"/>
        <v>0</v>
      </c>
      <c r="R26" s="53">
        <f>豊岡市・美方郡・養父市!AB51</f>
        <v>0</v>
      </c>
      <c r="S26" s="54">
        <f>豊岡市・美方郡・養父市!AC51</f>
        <v>0</v>
      </c>
    </row>
    <row r="27" spans="2:19" s="33" customFormat="1" ht="18.75" customHeight="1">
      <c r="B27" s="161" t="s">
        <v>84</v>
      </c>
      <c r="C27" s="57">
        <f>洲本市・南あわじ市・淡路市!D21</f>
        <v>0</v>
      </c>
      <c r="D27" s="47">
        <f>洲本市・南あわじ市・淡路市!E21</f>
        <v>0</v>
      </c>
      <c r="E27" s="48">
        <f>洲本市・南あわじ市・淡路市!H21</f>
        <v>0</v>
      </c>
      <c r="F27" s="49">
        <f>洲本市・南あわじ市・淡路市!I21</f>
        <v>0</v>
      </c>
      <c r="G27" s="55">
        <f>洲本市・南あわじ市・淡路市!L21</f>
        <v>2250</v>
      </c>
      <c r="H27" s="49">
        <f>洲本市・南あわじ市・淡路市!M21</f>
        <v>0</v>
      </c>
      <c r="I27" s="50">
        <f>洲本市・南あわじ市・淡路市!P21</f>
        <v>0</v>
      </c>
      <c r="J27" s="49">
        <f>洲本市・南あわじ市・淡路市!Q21</f>
        <v>0</v>
      </c>
      <c r="K27" s="50">
        <f>洲本市・南あわじ市・淡路市!T21</f>
        <v>8300</v>
      </c>
      <c r="L27" s="49">
        <f>洲本市・南あわじ市・淡路市!U21</f>
        <v>0</v>
      </c>
      <c r="M27" s="50">
        <f>洲本市・南あわじ市・淡路市!X21</f>
        <v>400</v>
      </c>
      <c r="N27" s="49">
        <f>洲本市・南あわじ市・淡路市!Y21</f>
        <v>0</v>
      </c>
      <c r="O27" s="51">
        <f t="shared" si="1"/>
        <v>10950</v>
      </c>
      <c r="P27" s="52">
        <f t="shared" si="0"/>
        <v>0</v>
      </c>
      <c r="R27" s="53">
        <f>洲本市・南あわじ市・淡路市!AB21</f>
        <v>0</v>
      </c>
      <c r="S27" s="54">
        <f>洲本市・南あわじ市・淡路市!AC21</f>
        <v>0</v>
      </c>
    </row>
    <row r="28" spans="2:19" s="33" customFormat="1" ht="18.75" customHeight="1">
      <c r="B28" s="161" t="s">
        <v>85</v>
      </c>
      <c r="C28" s="57">
        <f>洲本市・南あわじ市・淡路市!D35</f>
        <v>0</v>
      </c>
      <c r="D28" s="47">
        <f>洲本市・南あわじ市・淡路市!E35</f>
        <v>0</v>
      </c>
      <c r="E28" s="48">
        <f>洲本市・南あわじ市・淡路市!H35</f>
        <v>0</v>
      </c>
      <c r="F28" s="49">
        <f>洲本市・南あわじ市・淡路市!I35</f>
        <v>0</v>
      </c>
      <c r="G28" s="55">
        <f>洲本市・南あわじ市・淡路市!L35</f>
        <v>2750</v>
      </c>
      <c r="H28" s="49">
        <f>洲本市・南あわじ市・淡路市!M35</f>
        <v>0</v>
      </c>
      <c r="I28" s="50">
        <f>洲本市・南あわじ市・淡路市!P35</f>
        <v>0</v>
      </c>
      <c r="J28" s="49">
        <f>洲本市・南あわじ市・淡路市!Q35</f>
        <v>0</v>
      </c>
      <c r="K28" s="55">
        <f>洲本市・南あわじ市・淡路市!T35</f>
        <v>7750</v>
      </c>
      <c r="L28" s="49">
        <f>洲本市・南あわじ市・淡路市!U35</f>
        <v>0</v>
      </c>
      <c r="M28" s="50">
        <f>洲本市・南あわじ市・淡路市!X35</f>
        <v>300</v>
      </c>
      <c r="N28" s="49">
        <f>洲本市・南あわじ市・淡路市!Y35</f>
        <v>0</v>
      </c>
      <c r="O28" s="51">
        <f t="shared" si="1"/>
        <v>10800</v>
      </c>
      <c r="P28" s="52">
        <f t="shared" si="0"/>
        <v>0</v>
      </c>
      <c r="R28" s="53">
        <f>洲本市・南あわじ市・淡路市!AB35</f>
        <v>0</v>
      </c>
      <c r="S28" s="54">
        <f>洲本市・南あわじ市・淡路市!AC35</f>
        <v>0</v>
      </c>
    </row>
    <row r="29" spans="2:19" s="33" customFormat="1" ht="18.75" customHeight="1">
      <c r="B29" s="161" t="s">
        <v>86</v>
      </c>
      <c r="C29" s="56">
        <f>洲本市・南あわじ市・淡路市!D51</f>
        <v>0</v>
      </c>
      <c r="D29" s="47">
        <f>洲本市・南あわじ市・淡路市!E51</f>
        <v>0</v>
      </c>
      <c r="E29" s="48">
        <f>洲本市・南あわじ市・淡路市!H51</f>
        <v>0</v>
      </c>
      <c r="F29" s="47">
        <f>洲本市・南あわじ市・淡路市!I51</f>
        <v>0</v>
      </c>
      <c r="G29" s="59">
        <f>洲本市・南あわじ市・淡路市!L51</f>
        <v>2850</v>
      </c>
      <c r="H29" s="47">
        <f>洲本市・南あわじ市・淡路市!M51</f>
        <v>0</v>
      </c>
      <c r="I29" s="48">
        <f>洲本市・南あわじ市・淡路市!P51</f>
        <v>0</v>
      </c>
      <c r="J29" s="47">
        <f>洲本市・南あわじ市・淡路市!Q51</f>
        <v>0</v>
      </c>
      <c r="K29" s="59">
        <f>洲本市・南あわじ市・淡路市!T51</f>
        <v>7550</v>
      </c>
      <c r="L29" s="47">
        <f>洲本市・南あわじ市・淡路市!U51</f>
        <v>0</v>
      </c>
      <c r="M29" s="48">
        <f>洲本市・南あわじ市・淡路市!X51</f>
        <v>400</v>
      </c>
      <c r="N29" s="47">
        <f>洲本市・南あわじ市・淡路市!Y51</f>
        <v>0</v>
      </c>
      <c r="O29" s="51">
        <f t="shared" si="1"/>
        <v>10800</v>
      </c>
      <c r="P29" s="52">
        <f t="shared" si="0"/>
        <v>0</v>
      </c>
      <c r="R29" s="53">
        <f>洲本市・南あわじ市・淡路市!AB51</f>
        <v>0</v>
      </c>
      <c r="S29" s="54">
        <f>洲本市・南あわじ市・淡路市!AC51</f>
        <v>0</v>
      </c>
    </row>
    <row r="30" spans="2:19" s="33" customFormat="1" ht="18.75" customHeight="1">
      <c r="B30" s="161" t="s">
        <v>87</v>
      </c>
      <c r="C30" s="57">
        <f>明石市・加古川市郡・高砂市!D37</f>
        <v>9950</v>
      </c>
      <c r="D30" s="47">
        <f>明石市・加古川市郡・高砂市!E37</f>
        <v>0</v>
      </c>
      <c r="E30" s="48">
        <f>明石市・加古川市郡・高砂市!H37</f>
        <v>5900</v>
      </c>
      <c r="F30" s="49">
        <f>明石市・加古川市郡・高砂市!I37</f>
        <v>0</v>
      </c>
      <c r="G30" s="50">
        <f>明石市・加古川市郡・高砂市!L37</f>
        <v>12200</v>
      </c>
      <c r="H30" s="49">
        <f>明石市・加古川市郡・高砂市!M37</f>
        <v>0</v>
      </c>
      <c r="I30" s="50">
        <f>明石市・加古川市郡・高砂市!P37</f>
        <v>0</v>
      </c>
      <c r="J30" s="49">
        <f>明石市・加古川市郡・高砂市!Q37</f>
        <v>0</v>
      </c>
      <c r="K30" s="55">
        <f>明石市・加古川市郡・高砂市!T37</f>
        <v>29250</v>
      </c>
      <c r="L30" s="49">
        <f>明石市・加古川市郡・高砂市!U37</f>
        <v>0</v>
      </c>
      <c r="M30" s="50">
        <f>明石市・加古川市郡・高砂市!X37</f>
        <v>2800</v>
      </c>
      <c r="N30" s="49">
        <f>明石市・加古川市郡・高砂市!Y37</f>
        <v>0</v>
      </c>
      <c r="O30" s="51">
        <f t="shared" si="1"/>
        <v>60100</v>
      </c>
      <c r="P30" s="52">
        <f t="shared" si="0"/>
        <v>0</v>
      </c>
      <c r="R30" s="53">
        <f>明石市・加古川市郡・高砂市!AB37</f>
        <v>2000</v>
      </c>
      <c r="S30" s="54">
        <f>明石市・加古川市郡・高砂市!AC37</f>
        <v>0</v>
      </c>
    </row>
    <row r="31" spans="2:19" s="33" customFormat="1" ht="18.75" customHeight="1">
      <c r="B31" s="161" t="s">
        <v>88</v>
      </c>
      <c r="C31" s="57">
        <f>明石市・加古川市郡・高砂市!D51</f>
        <v>9000</v>
      </c>
      <c r="D31" s="47">
        <f>明石市・加古川市郡・高砂市!E51</f>
        <v>0</v>
      </c>
      <c r="E31" s="48">
        <f>明石市・加古川市郡・高砂市!H51</f>
        <v>0</v>
      </c>
      <c r="F31" s="49">
        <f>明石市・加古川市郡・高砂市!I51</f>
        <v>0</v>
      </c>
      <c r="G31" s="50">
        <f>明石市・加古川市郡・高砂市!L51</f>
        <v>17350</v>
      </c>
      <c r="H31" s="49">
        <f>明石市・加古川市郡・高砂市!M51</f>
        <v>0</v>
      </c>
      <c r="I31" s="50">
        <f>明石市・加古川市郡・高砂市!P51</f>
        <v>0</v>
      </c>
      <c r="J31" s="49">
        <f>明石市・加古川市郡・高砂市!Q51</f>
        <v>0</v>
      </c>
      <c r="K31" s="55">
        <f>明石市・加古川市郡・高砂市!T51</f>
        <v>37900</v>
      </c>
      <c r="L31" s="49">
        <f>明石市・加古川市郡・高砂市!U51</f>
        <v>0</v>
      </c>
      <c r="M31" s="50">
        <f>明石市・加古川市郡・高砂市!X51</f>
        <v>2100</v>
      </c>
      <c r="N31" s="49">
        <f>明石市・加古川市郡・高砂市!Y51</f>
        <v>0</v>
      </c>
      <c r="O31" s="51">
        <f t="shared" si="1"/>
        <v>66350</v>
      </c>
      <c r="P31" s="52">
        <f t="shared" si="0"/>
        <v>0</v>
      </c>
      <c r="R31" s="53">
        <f>明石市・加古川市郡・高砂市!AB51</f>
        <v>0</v>
      </c>
      <c r="S31" s="54">
        <f>明石市・加古川市郡・高砂市!AC51</f>
        <v>0</v>
      </c>
    </row>
    <row r="32" spans="2:19" s="33" customFormat="1" ht="18.75" customHeight="1">
      <c r="B32" s="161" t="s">
        <v>89</v>
      </c>
      <c r="C32" s="57">
        <f>明石市・加古川市郡・高砂市!D20</f>
        <v>2550</v>
      </c>
      <c r="D32" s="47">
        <f>明石市・加古川市郡・高砂市!E20</f>
        <v>0</v>
      </c>
      <c r="E32" s="48">
        <f>明石市・加古川市郡・高砂市!H20</f>
        <v>0</v>
      </c>
      <c r="F32" s="49">
        <f>明石市・加古川市郡・高砂市!I20</f>
        <v>0</v>
      </c>
      <c r="G32" s="50">
        <f>明石市・加古川市郡・高砂市!L20</f>
        <v>5250</v>
      </c>
      <c r="H32" s="49">
        <f>明石市・加古川市郡・高砂市!M20</f>
        <v>0</v>
      </c>
      <c r="I32" s="50">
        <f>明石市・加古川市郡・高砂市!P20</f>
        <v>0</v>
      </c>
      <c r="J32" s="49">
        <f>明石市・加古川市郡・高砂市!Q20</f>
        <v>0</v>
      </c>
      <c r="K32" s="55">
        <f>明石市・加古川市郡・高砂市!T20</f>
        <v>9200</v>
      </c>
      <c r="L32" s="49">
        <f>明石市・加古川市郡・高砂市!U20</f>
        <v>0</v>
      </c>
      <c r="M32" s="50">
        <f>明石市・加古川市郡・高砂市!X20</f>
        <v>650</v>
      </c>
      <c r="N32" s="49">
        <f>明石市・加古川市郡・高砂市!Y20</f>
        <v>0</v>
      </c>
      <c r="O32" s="51">
        <f t="shared" si="1"/>
        <v>17650</v>
      </c>
      <c r="P32" s="52">
        <f t="shared" si="0"/>
        <v>0</v>
      </c>
      <c r="R32" s="53">
        <f>明石市・加古川市郡・高砂市!AB20</f>
        <v>0</v>
      </c>
      <c r="S32" s="54">
        <f>明石市・加古川市郡・高砂市!AC20</f>
        <v>0</v>
      </c>
    </row>
    <row r="33" spans="2:19" s="33" customFormat="1" ht="18.75" customHeight="1">
      <c r="B33" s="161" t="s">
        <v>90</v>
      </c>
      <c r="C33" s="57">
        <f>三木市・小野市・加東市・加西市・西脇市・多可郡!D32</f>
        <v>900</v>
      </c>
      <c r="D33" s="47">
        <f>三木市・小野市・加東市・加西市・西脇市・多可郡!E32</f>
        <v>0</v>
      </c>
      <c r="E33" s="48">
        <f>三木市・小野市・加東市・加西市・西脇市・多可郡!H32</f>
        <v>1050</v>
      </c>
      <c r="F33" s="47">
        <f>三木市・小野市・加東市・加西市・西脇市・多可郡!I32</f>
        <v>0</v>
      </c>
      <c r="G33" s="48">
        <f>三木市・小野市・加東市・加西市・西脇市・多可郡!L32</f>
        <v>3800</v>
      </c>
      <c r="H33" s="47">
        <f>三木市・小野市・加東市・加西市・西脇市・多可郡!M32</f>
        <v>0</v>
      </c>
      <c r="I33" s="48">
        <f>三木市・小野市・加東市・加西市・西脇市・多可郡!P32</f>
        <v>0</v>
      </c>
      <c r="J33" s="47">
        <f>三木市・小野市・加東市・加西市・西脇市・多可郡!Q32</f>
        <v>0</v>
      </c>
      <c r="K33" s="59">
        <f>三木市・小野市・加東市・加西市・西脇市・多可郡!T32</f>
        <v>11700</v>
      </c>
      <c r="L33" s="47">
        <f>三木市・小野市・加東市・加西市・西脇市・多可郡!U32</f>
        <v>0</v>
      </c>
      <c r="M33" s="48">
        <f>三木市・小野市・加東市・加西市・西脇市・多可郡!X32</f>
        <v>700</v>
      </c>
      <c r="N33" s="47">
        <f>三木市・小野市・加東市・加西市・西脇市・多可郡!Y32</f>
        <v>0</v>
      </c>
      <c r="O33" s="51">
        <f t="shared" si="1"/>
        <v>18150</v>
      </c>
      <c r="P33" s="52">
        <f t="shared" si="0"/>
        <v>0</v>
      </c>
      <c r="R33" s="53">
        <f>三木市・小野市・加東市・加西市・西脇市・多可郡!AB32</f>
        <v>500</v>
      </c>
      <c r="S33" s="54">
        <f>三木市・小野市・加東市・加西市・西脇市・多可郡!AC32</f>
        <v>0</v>
      </c>
    </row>
    <row r="34" spans="2:19" s="33" customFormat="1" ht="18.75" customHeight="1">
      <c r="B34" s="161" t="s">
        <v>91</v>
      </c>
      <c r="C34" s="57">
        <f>三木市・小野市・加東市・加西市・西脇市・多可郡!D39</f>
        <v>1250</v>
      </c>
      <c r="D34" s="47">
        <f>三木市・小野市・加東市・加西市・西脇市・多可郡!E39</f>
        <v>0</v>
      </c>
      <c r="E34" s="48">
        <f>三木市・小野市・加東市・加西市・西脇市・多可郡!H39</f>
        <v>0</v>
      </c>
      <c r="F34" s="47">
        <f>三木市・小野市・加東市・加西市・西脇市・多可郡!I39</f>
        <v>0</v>
      </c>
      <c r="G34" s="48">
        <f>三木市・小野市・加東市・加西市・西脇市・多可郡!L39</f>
        <v>2150</v>
      </c>
      <c r="H34" s="47">
        <f>三木市・小野市・加東市・加西市・西脇市・多可郡!M39</f>
        <v>0</v>
      </c>
      <c r="I34" s="48">
        <f>三木市・小野市・加東市・加西市・西脇市・多可郡!P39</f>
        <v>0</v>
      </c>
      <c r="J34" s="47">
        <f>三木市・小野市・加東市・加西市・西脇市・多可郡!Q39</f>
        <v>0</v>
      </c>
      <c r="K34" s="59">
        <f>三木市・小野市・加東市・加西市・西脇市・多可郡!T39</f>
        <v>6100</v>
      </c>
      <c r="L34" s="47">
        <f>三木市・小野市・加東市・加西市・西脇市・多可郡!U39</f>
        <v>0</v>
      </c>
      <c r="M34" s="48">
        <f>三木市・小野市・加東市・加西市・西脇市・多可郡!X39</f>
        <v>400</v>
      </c>
      <c r="N34" s="47">
        <f>三木市・小野市・加東市・加西市・西脇市・多可郡!Y39</f>
        <v>0</v>
      </c>
      <c r="O34" s="51">
        <f t="shared" si="1"/>
        <v>9900</v>
      </c>
      <c r="P34" s="52">
        <f t="shared" si="0"/>
        <v>0</v>
      </c>
      <c r="R34" s="53">
        <f>三木市・小野市・加東市・加西市・西脇市・多可郡!AB39</f>
        <v>0</v>
      </c>
      <c r="S34" s="54">
        <f>三木市・小野市・加東市・加西市・西脇市・多可郡!AC39</f>
        <v>0</v>
      </c>
    </row>
    <row r="35" spans="2:19" s="33" customFormat="1" ht="18.75" customHeight="1">
      <c r="B35" s="161" t="s">
        <v>92</v>
      </c>
      <c r="C35" s="56">
        <f>三木市・小野市・加東市・加西市・西脇市・多可郡!D22</f>
        <v>0</v>
      </c>
      <c r="D35" s="47">
        <f>三木市・小野市・加東市・加西市・西脇市・多可郡!E22</f>
        <v>0</v>
      </c>
      <c r="E35" s="59">
        <f>三木市・小野市・加東市・加西市・西脇市・多可郡!H22</f>
        <v>0</v>
      </c>
      <c r="F35" s="47">
        <f>三木市・小野市・加東市・加西市・西脇市・多可郡!I22</f>
        <v>0</v>
      </c>
      <c r="G35" s="59">
        <f>三木市・小野市・加東市・加西市・西脇市・多可郡!L22</f>
        <v>1000</v>
      </c>
      <c r="H35" s="47">
        <f>三木市・小野市・加東市・加西市・西脇市・多可郡!M22</f>
        <v>0</v>
      </c>
      <c r="I35" s="48">
        <f>三木市・小野市・加東市・加西市・西脇市・多可郡!P22</f>
        <v>0</v>
      </c>
      <c r="J35" s="47">
        <f>三木市・小野市・加東市・加西市・西脇市・多可郡!Q22</f>
        <v>0</v>
      </c>
      <c r="K35" s="59">
        <f>三木市・小野市・加東市・加西市・西脇市・多可郡!T22</f>
        <v>6600</v>
      </c>
      <c r="L35" s="47">
        <f>三木市・小野市・加東市・加西市・西脇市・多可郡!U22</f>
        <v>0</v>
      </c>
      <c r="M35" s="48">
        <f>三木市・小野市・加東市・加西市・西脇市・多可郡!X22</f>
        <v>300</v>
      </c>
      <c r="N35" s="47">
        <f>三木市・小野市・加東市・加西市・西脇市・多可郡!Y22</f>
        <v>0</v>
      </c>
      <c r="O35" s="51">
        <f t="shared" si="1"/>
        <v>7900</v>
      </c>
      <c r="P35" s="52">
        <f t="shared" si="0"/>
        <v>0</v>
      </c>
      <c r="R35" s="53">
        <f>三木市・小野市・加東市・加西市・西脇市・多可郡!AB22</f>
        <v>0</v>
      </c>
      <c r="S35" s="54">
        <f>三木市・小野市・加東市・加西市・西脇市・多可郡!AC22</f>
        <v>0</v>
      </c>
    </row>
    <row r="36" spans="2:19" s="33" customFormat="1" ht="18.75" customHeight="1">
      <c r="B36" s="161" t="s">
        <v>93</v>
      </c>
      <c r="C36" s="57">
        <f>三木市・小野市・加東市・加西市・西脇市・多可郡!D15</f>
        <v>800</v>
      </c>
      <c r="D36" s="47">
        <f>三木市・小野市・加東市・加西市・西脇市・多可郡!E15</f>
        <v>0</v>
      </c>
      <c r="E36" s="48">
        <f>三木市・小野市・加東市・加西市・西脇市・多可郡!H15</f>
        <v>100</v>
      </c>
      <c r="F36" s="47">
        <f>三木市・小野市・加東市・加西市・西脇市・多可郡!I15</f>
        <v>0</v>
      </c>
      <c r="G36" s="48">
        <f>三木市・小野市・加東市・加西市・西脇市・多可郡!L15</f>
        <v>1650</v>
      </c>
      <c r="H36" s="47">
        <f>三木市・小野市・加東市・加西市・西脇市・多可郡!M15</f>
        <v>0</v>
      </c>
      <c r="I36" s="48">
        <f>三木市・小野市・加東市・加西市・西脇市・多可郡!P15</f>
        <v>0</v>
      </c>
      <c r="J36" s="47">
        <f>三木市・小野市・加東市・加西市・西脇市・多可郡!Q15</f>
        <v>0</v>
      </c>
      <c r="K36" s="59">
        <f>三木市・小野市・加東市・加西市・西脇市・多可郡!T15</f>
        <v>6850</v>
      </c>
      <c r="L36" s="47">
        <f>三木市・小野市・加東市・加西市・西脇市・多可郡!U15</f>
        <v>0</v>
      </c>
      <c r="M36" s="48">
        <f>三木市・小野市・加東市・加西市・西脇市・多可郡!X15</f>
        <v>400</v>
      </c>
      <c r="N36" s="47">
        <f>三木市・小野市・加東市・加西市・西脇市・多可郡!Y15</f>
        <v>0</v>
      </c>
      <c r="O36" s="51">
        <f t="shared" si="1"/>
        <v>9800</v>
      </c>
      <c r="P36" s="52">
        <f t="shared" si="0"/>
        <v>0</v>
      </c>
      <c r="R36" s="53">
        <f>三木市・小野市・加東市・加西市・西脇市・多可郡!AB15</f>
        <v>0</v>
      </c>
      <c r="S36" s="54">
        <f>三木市・小野市・加東市・加西市・西脇市・多可郡!AC15</f>
        <v>0</v>
      </c>
    </row>
    <row r="37" spans="2:19" s="33" customFormat="1" ht="18.75" customHeight="1">
      <c r="B37" s="161" t="s">
        <v>94</v>
      </c>
      <c r="C37" s="57">
        <f>三木市・小野市・加東市・加西市・西脇市・多可郡!D45</f>
        <v>1000</v>
      </c>
      <c r="D37" s="47">
        <f>三木市・小野市・加東市・加西市・西脇市・多可郡!E45</f>
        <v>0</v>
      </c>
      <c r="E37" s="48">
        <f>三木市・小野市・加東市・加西市・西脇市・多可郡!H45</f>
        <v>0</v>
      </c>
      <c r="F37" s="47">
        <f>三木市・小野市・加東市・加西市・西脇市・多可郡!I45</f>
        <v>0</v>
      </c>
      <c r="G37" s="59">
        <f>三木市・小野市・加東市・加西市・西脇市・多可郡!L45</f>
        <v>1250</v>
      </c>
      <c r="H37" s="47">
        <f>三木市・小野市・加東市・加西市・西脇市・多可郡!M45</f>
        <v>0</v>
      </c>
      <c r="I37" s="48">
        <f>三木市・小野市・加東市・加西市・西脇市・多可郡!P45</f>
        <v>0</v>
      </c>
      <c r="J37" s="47">
        <f>三木市・小野市・加東市・加西市・西脇市・多可郡!Q45</f>
        <v>0</v>
      </c>
      <c r="K37" s="59">
        <f>三木市・小野市・加東市・加西市・西脇市・多可郡!T45</f>
        <v>6250</v>
      </c>
      <c r="L37" s="47">
        <f>三木市・小野市・加東市・加西市・西脇市・多可郡!U45</f>
        <v>0</v>
      </c>
      <c r="M37" s="48">
        <f>三木市・小野市・加東市・加西市・西脇市・多可郡!X45</f>
        <v>300</v>
      </c>
      <c r="N37" s="47">
        <f>三木市・小野市・加東市・加西市・西脇市・多可郡!Y45</f>
        <v>0</v>
      </c>
      <c r="O37" s="51">
        <f t="shared" si="1"/>
        <v>8800</v>
      </c>
      <c r="P37" s="52">
        <f t="shared" si="0"/>
        <v>0</v>
      </c>
      <c r="R37" s="53">
        <f>三木市・小野市・加東市・加西市・西脇市・多可郡!AB45</f>
        <v>0</v>
      </c>
      <c r="S37" s="54">
        <f>三木市・小野市・加東市・加西市・西脇市・多可郡!AC45</f>
        <v>0</v>
      </c>
    </row>
    <row r="38" spans="2:19" s="33" customFormat="1" ht="18.75" customHeight="1">
      <c r="B38" s="161" t="s">
        <v>95</v>
      </c>
      <c r="C38" s="57">
        <f>三木市・小野市・加東市・加西市・西脇市・多可郡!D51</f>
        <v>250</v>
      </c>
      <c r="D38" s="47">
        <f>三木市・小野市・加東市・加西市・西脇市・多可郡!E51</f>
        <v>0</v>
      </c>
      <c r="E38" s="48">
        <f>三木市・小野市・加東市・加西市・西脇市・多可郡!H51</f>
        <v>0</v>
      </c>
      <c r="F38" s="47">
        <f>三木市・小野市・加東市・加西市・西脇市・多可郡!I51</f>
        <v>0</v>
      </c>
      <c r="G38" s="59">
        <f>三木市・小野市・加東市・加西市・西脇市・多可郡!L51</f>
        <v>0</v>
      </c>
      <c r="H38" s="47">
        <f>三木市・小野市・加東市・加西市・西脇市・多可郡!M51</f>
        <v>0</v>
      </c>
      <c r="I38" s="48">
        <f>三木市・小野市・加東市・加西市・西脇市・多可郡!P51</f>
        <v>0</v>
      </c>
      <c r="J38" s="47">
        <f>三木市・小野市・加東市・加西市・西脇市・多可郡!Q51</f>
        <v>0</v>
      </c>
      <c r="K38" s="59">
        <f>三木市・小野市・加東市・加西市・西脇市・多可郡!T51</f>
        <v>4100</v>
      </c>
      <c r="L38" s="47">
        <f>三木市・小野市・加東市・加西市・西脇市・多可郡!U51</f>
        <v>0</v>
      </c>
      <c r="M38" s="48">
        <f>三木市・小野市・加東市・加西市・西脇市・多可郡!X51</f>
        <v>200</v>
      </c>
      <c r="N38" s="47">
        <f>三木市・小野市・加東市・加西市・西脇市・多可郡!Y51</f>
        <v>0</v>
      </c>
      <c r="O38" s="51">
        <f t="shared" si="1"/>
        <v>4550</v>
      </c>
      <c r="P38" s="52">
        <f t="shared" si="0"/>
        <v>0</v>
      </c>
      <c r="R38" s="53">
        <f>三木市・小野市・加東市・加西市・西脇市・多可郡!AB51</f>
        <v>0</v>
      </c>
      <c r="S38" s="54">
        <f>三木市・小野市・加東市・加西市・西脇市・多可郡!AC51</f>
        <v>0</v>
      </c>
    </row>
    <row r="39" spans="2:19" s="33" customFormat="1" ht="18.75" customHeight="1">
      <c r="B39" s="161" t="s">
        <v>96</v>
      </c>
      <c r="C39" s="57">
        <f>姫路市・たつの市・揖保郡・相生市!D46</f>
        <v>15200</v>
      </c>
      <c r="D39" s="47">
        <f>姫路市・たつの市・揖保郡・相生市!E46</f>
        <v>0</v>
      </c>
      <c r="E39" s="48">
        <f>姫路市・たつの市・揖保郡・相生市!H46</f>
        <v>2250</v>
      </c>
      <c r="F39" s="47">
        <f>姫路市・たつの市・揖保郡・相生市!I46</f>
        <v>0</v>
      </c>
      <c r="G39" s="48">
        <f>姫路市・たつの市・揖保郡・相生市!L46</f>
        <v>33450</v>
      </c>
      <c r="H39" s="47">
        <f>姫路市・たつの市・揖保郡・相生市!M46</f>
        <v>0</v>
      </c>
      <c r="I39" s="48">
        <f>姫路市・たつの市・揖保郡・相生市!P46</f>
        <v>200</v>
      </c>
      <c r="J39" s="47">
        <f>姫路市・たつの市・揖保郡・相生市!Q46</f>
        <v>0</v>
      </c>
      <c r="K39" s="59">
        <f>姫路市・たつの市・揖保郡・相生市!T46</f>
        <v>52800</v>
      </c>
      <c r="L39" s="47">
        <f>姫路市・たつの市・揖保郡・相生市!U46</f>
        <v>0</v>
      </c>
      <c r="M39" s="48">
        <f>姫路市・たつの市・揖保郡・相生市!X46</f>
        <v>4950</v>
      </c>
      <c r="N39" s="47">
        <f>姫路市・たつの市・揖保郡・相生市!Y46</f>
        <v>0</v>
      </c>
      <c r="O39" s="51">
        <f t="shared" si="1"/>
        <v>108850</v>
      </c>
      <c r="P39" s="52">
        <f t="shared" si="0"/>
        <v>0</v>
      </c>
      <c r="R39" s="53">
        <f>姫路市・たつの市・揖保郡・相生市!AB46</f>
        <v>2000</v>
      </c>
      <c r="S39" s="54">
        <f>姫路市・たつの市・揖保郡・相生市!AC46</f>
        <v>0</v>
      </c>
    </row>
    <row r="40" spans="2:19" s="33" customFormat="1" ht="18.75" customHeight="1">
      <c r="B40" s="161" t="s">
        <v>97</v>
      </c>
      <c r="C40" s="57">
        <f>姫路市・たつの市・揖保郡・相生市!D15+姫路市・たつの市・揖保郡・相生市!D51</f>
        <v>2950</v>
      </c>
      <c r="D40" s="47">
        <f>姫路市・たつの市・揖保郡・相生市!E15+姫路市・たつの市・揖保郡・相生市!E51</f>
        <v>0</v>
      </c>
      <c r="E40" s="48">
        <f>姫路市・たつの市・揖保郡・相生市!H15+姫路市・たつの市・揖保郡・相生市!H51</f>
        <v>0</v>
      </c>
      <c r="F40" s="47">
        <f>姫路市・たつの市・揖保郡・相生市!I15+姫路市・たつの市・揖保郡・相生市!I51</f>
        <v>0</v>
      </c>
      <c r="G40" s="48">
        <f>姫路市・たつの市・揖保郡・相生市!L15+姫路市・たつの市・揖保郡・相生市!L51</f>
        <v>6250</v>
      </c>
      <c r="H40" s="47">
        <f>姫路市・たつの市・揖保郡・相生市!M15+姫路市・たつの市・揖保郡・相生市!M51</f>
        <v>0</v>
      </c>
      <c r="I40" s="48">
        <f>姫路市・たつの市・揖保郡・相生市!P15+姫路市・たつの市・揖保郡・相生市!P51</f>
        <v>0</v>
      </c>
      <c r="J40" s="47">
        <f>姫路市・たつの市・揖保郡・相生市!Q15+姫路市・たつの市・揖保郡・相生市!Q51</f>
        <v>0</v>
      </c>
      <c r="K40" s="59">
        <f>姫路市・たつの市・揖保郡・相生市!T15+姫路市・たつの市・揖保郡・相生市!T51</f>
        <v>12250</v>
      </c>
      <c r="L40" s="47">
        <f>姫路市・たつの市・揖保郡・相生市!U15+姫路市・たつの市・揖保郡・相生市!U51</f>
        <v>0</v>
      </c>
      <c r="M40" s="48">
        <f>姫路市・たつの市・揖保郡・相生市!X15+姫路市・たつの市・揖保郡・相生市!X51</f>
        <v>600</v>
      </c>
      <c r="N40" s="47">
        <f>姫路市・たつの市・揖保郡・相生市!Y15+姫路市・たつの市・揖保郡・相生市!Y51</f>
        <v>0</v>
      </c>
      <c r="O40" s="51">
        <f t="shared" si="1"/>
        <v>22050</v>
      </c>
      <c r="P40" s="52">
        <f t="shared" si="0"/>
        <v>0</v>
      </c>
      <c r="R40" s="53">
        <f>姫路市・たつの市・揖保郡・相生市!AB15+姫路市・たつの市・揖保郡・相生市!AB51</f>
        <v>0</v>
      </c>
      <c r="S40" s="54">
        <f>姫路市・たつの市・揖保郡・相生市!AC15+姫路市・たつの市・揖保郡・相生市!AC51</f>
        <v>0</v>
      </c>
    </row>
    <row r="41" spans="2:19" s="33" customFormat="1" ht="18.75" customHeight="1">
      <c r="B41" s="161" t="s">
        <v>98</v>
      </c>
      <c r="C41" s="56">
        <f>姫路市・たつの市・揖保郡・相生市!D19</f>
        <v>950</v>
      </c>
      <c r="D41" s="47">
        <f>姫路市・たつの市・揖保郡・相生市!E19</f>
        <v>0</v>
      </c>
      <c r="E41" s="48">
        <f>姫路市・たつの市・揖保郡・相生市!H19</f>
        <v>0</v>
      </c>
      <c r="F41" s="47">
        <f>姫路市・たつの市・揖保郡・相生市!I19</f>
        <v>0</v>
      </c>
      <c r="G41" s="59">
        <f>姫路市・たつの市・揖保郡・相生市!L19</f>
        <v>2850</v>
      </c>
      <c r="H41" s="47">
        <f>姫路市・たつの市・揖保郡・相生市!M19</f>
        <v>0</v>
      </c>
      <c r="I41" s="48">
        <f>姫路市・たつの市・揖保郡・相生市!P19</f>
        <v>0</v>
      </c>
      <c r="J41" s="47">
        <f>姫路市・たつの市・揖保郡・相生市!Q19</f>
        <v>0</v>
      </c>
      <c r="K41" s="59">
        <f>姫路市・たつの市・揖保郡・相生市!T19</f>
        <v>4100</v>
      </c>
      <c r="L41" s="47">
        <f>姫路市・たつの市・揖保郡・相生市!U19</f>
        <v>0</v>
      </c>
      <c r="M41" s="48">
        <f>姫路市・たつの市・揖保郡・相生市!X19</f>
        <v>350</v>
      </c>
      <c r="N41" s="47">
        <f>姫路市・たつの市・揖保郡・相生市!Y19</f>
        <v>0</v>
      </c>
      <c r="O41" s="51">
        <f t="shared" si="1"/>
        <v>8250</v>
      </c>
      <c r="P41" s="52">
        <f t="shared" si="0"/>
        <v>0</v>
      </c>
      <c r="R41" s="53">
        <f>姫路市・たつの市・揖保郡・相生市!AB19</f>
        <v>0</v>
      </c>
      <c r="S41" s="54">
        <f>姫路市・たつの市・揖保郡・相生市!AC19</f>
        <v>0</v>
      </c>
    </row>
    <row r="42" spans="2:19" s="33" customFormat="1" ht="18.75" customHeight="1">
      <c r="B42" s="161" t="s">
        <v>99</v>
      </c>
      <c r="C42" s="57">
        <f>赤穂市郡・佐用郡・神崎郡・宍粟市!D27</f>
        <v>2850</v>
      </c>
      <c r="D42" s="47">
        <f>赤穂市郡・佐用郡・神崎郡・宍粟市!E27</f>
        <v>0</v>
      </c>
      <c r="E42" s="48">
        <f>赤穂市郡・佐用郡・神崎郡・宍粟市!H27</f>
        <v>100</v>
      </c>
      <c r="F42" s="47">
        <f>赤穂市郡・佐用郡・神崎郡・宍粟市!I27</f>
        <v>0</v>
      </c>
      <c r="G42" s="48">
        <f>赤穂市郡・佐用郡・神崎郡・宍粟市!L27</f>
        <v>4550</v>
      </c>
      <c r="H42" s="47">
        <f>赤穂市郡・佐用郡・神崎郡・宍粟市!M27</f>
        <v>0</v>
      </c>
      <c r="I42" s="48">
        <f>赤穂市郡・佐用郡・神崎郡・宍粟市!P27</f>
        <v>0</v>
      </c>
      <c r="J42" s="47">
        <f>赤穂市郡・佐用郡・神崎郡・宍粟市!Q27</f>
        <v>0</v>
      </c>
      <c r="K42" s="59">
        <f>赤穂市郡・佐用郡・神崎郡・宍粟市!T27</f>
        <v>8550</v>
      </c>
      <c r="L42" s="59">
        <f>赤穂市郡・佐用郡・神崎郡・宍粟市!U27</f>
        <v>0</v>
      </c>
      <c r="M42" s="48">
        <f>赤穂市郡・佐用郡・神崎郡・宍粟市!X27</f>
        <v>450</v>
      </c>
      <c r="N42" s="47">
        <f>赤穂市郡・佐用郡・神崎郡・宍粟市!Y27</f>
        <v>0</v>
      </c>
      <c r="O42" s="51">
        <f t="shared" si="1"/>
        <v>16500</v>
      </c>
      <c r="P42" s="52">
        <f t="shared" si="0"/>
        <v>0</v>
      </c>
      <c r="R42" s="53">
        <f>赤穂市郡・佐用郡・神崎郡・宍粟市!AB27</f>
        <v>0</v>
      </c>
      <c r="S42" s="54">
        <f>赤穂市郡・佐用郡・神崎郡・宍粟市!AC27</f>
        <v>0</v>
      </c>
    </row>
    <row r="43" spans="2:19" s="33" customFormat="1" ht="18.75" customHeight="1">
      <c r="B43" s="161" t="s">
        <v>100</v>
      </c>
      <c r="C43" s="56">
        <f>赤穂市郡・佐用郡・神崎郡・宍粟市!D37</f>
        <v>0</v>
      </c>
      <c r="D43" s="56">
        <f>赤穂市郡・佐用郡・神崎郡・宍粟市!E37</f>
        <v>0</v>
      </c>
      <c r="E43" s="56">
        <f>赤穂市郡・佐用郡・神崎郡・宍粟市!H37</f>
        <v>0</v>
      </c>
      <c r="F43" s="56">
        <f>赤穂市郡・佐用郡・神崎郡・宍粟市!I37</f>
        <v>0</v>
      </c>
      <c r="G43" s="59">
        <f>赤穂市郡・佐用郡・神崎郡・宍粟市!L37</f>
        <v>350</v>
      </c>
      <c r="H43" s="59">
        <f>赤穂市郡・佐用郡・神崎郡・宍粟市!M37</f>
        <v>0</v>
      </c>
      <c r="I43" s="48">
        <f>赤穂市郡・佐用郡・神崎郡・宍粟市!P37</f>
        <v>0</v>
      </c>
      <c r="J43" s="47">
        <f>赤穂市郡・佐用郡・神崎郡・宍粟市!Q37</f>
        <v>0</v>
      </c>
      <c r="K43" s="59">
        <f>赤穂市郡・佐用郡・神崎郡・宍粟市!T37</f>
        <v>3100</v>
      </c>
      <c r="L43" s="47">
        <f>赤穂市郡・佐用郡・神崎郡・宍粟市!U37</f>
        <v>0</v>
      </c>
      <c r="M43" s="48">
        <f>赤穂市郡・佐用郡・神崎郡・宍粟市!X37</f>
        <v>150</v>
      </c>
      <c r="N43" s="47">
        <f>赤穂市郡・佐用郡・神崎郡・宍粟市!Y37</f>
        <v>0</v>
      </c>
      <c r="O43" s="51">
        <f t="shared" si="1"/>
        <v>3600</v>
      </c>
      <c r="P43" s="52">
        <f t="shared" si="0"/>
        <v>0</v>
      </c>
      <c r="R43" s="53">
        <f>赤穂市郡・佐用郡・神崎郡・宍粟市!AB37</f>
        <v>0</v>
      </c>
      <c r="S43" s="54">
        <f>赤穂市郡・佐用郡・神崎郡・宍粟市!AC37</f>
        <v>0</v>
      </c>
    </row>
    <row r="44" spans="2:19" s="33" customFormat="1" ht="18.75" customHeight="1">
      <c r="B44" s="161" t="s">
        <v>101</v>
      </c>
      <c r="C44" s="56">
        <f>赤穂市郡・佐用郡・神崎郡・宍粟市!D51</f>
        <v>450</v>
      </c>
      <c r="D44" s="56">
        <f>赤穂市郡・佐用郡・神崎郡・宍粟市!E51</f>
        <v>0</v>
      </c>
      <c r="E44" s="48">
        <f>赤穂市郡・佐用郡・神崎郡・宍粟市!H51</f>
        <v>0</v>
      </c>
      <c r="F44" s="47">
        <f>赤穂市郡・佐用郡・神崎郡・宍粟市!I51</f>
        <v>0</v>
      </c>
      <c r="G44" s="59">
        <f>赤穂市郡・佐用郡・神崎郡・宍粟市!L51</f>
        <v>1400</v>
      </c>
      <c r="H44" s="59">
        <f>赤穂市郡・佐用郡・神崎郡・宍粟市!M51</f>
        <v>0</v>
      </c>
      <c r="I44" s="48">
        <f>赤穂市郡・佐用郡・神崎郡・宍粟市!P51</f>
        <v>0</v>
      </c>
      <c r="J44" s="47">
        <f>赤穂市郡・佐用郡・神崎郡・宍粟市!Q51</f>
        <v>0</v>
      </c>
      <c r="K44" s="59">
        <f>赤穂市郡・佐用郡・神崎郡・宍粟市!T51</f>
        <v>6850</v>
      </c>
      <c r="L44" s="47">
        <f>赤穂市郡・佐用郡・神崎郡・宍粟市!U51</f>
        <v>0</v>
      </c>
      <c r="M44" s="48">
        <f>赤穂市郡・佐用郡・神崎郡・宍粟市!X51</f>
        <v>350</v>
      </c>
      <c r="N44" s="47">
        <f>赤穂市郡・佐用郡・神崎郡・宍粟市!Y51</f>
        <v>0</v>
      </c>
      <c r="O44" s="51">
        <f t="shared" si="1"/>
        <v>9050</v>
      </c>
      <c r="P44" s="52">
        <f t="shared" si="0"/>
        <v>0</v>
      </c>
      <c r="R44" s="53">
        <f>赤穂市郡・佐用郡・神崎郡・宍粟市!AB51</f>
        <v>0</v>
      </c>
      <c r="S44" s="54">
        <f>赤穂市郡・佐用郡・神崎郡・宍粟市!AC51</f>
        <v>0</v>
      </c>
    </row>
    <row r="45" spans="2:19" s="33" customFormat="1" ht="18.75" customHeight="1">
      <c r="B45" s="162" t="s">
        <v>102</v>
      </c>
      <c r="C45" s="60">
        <f>赤穂市郡・佐用郡・神崎郡・宍粟市!D18</f>
        <v>800</v>
      </c>
      <c r="D45" s="60">
        <f>赤穂市郡・佐用郡・神崎郡・宍粟市!E18</f>
        <v>0</v>
      </c>
      <c r="E45" s="61">
        <f>赤穂市郡・佐用郡・神崎郡・宍粟市!H18</f>
        <v>0</v>
      </c>
      <c r="F45" s="62">
        <f>赤穂市郡・佐用郡・神崎郡・宍粟市!I18</f>
        <v>0</v>
      </c>
      <c r="G45" s="63">
        <f>赤穂市郡・佐用郡・神崎郡・宍粟市!L18</f>
        <v>1200</v>
      </c>
      <c r="H45" s="63">
        <f>赤穂市郡・佐用郡・神崎郡・宍粟市!M18</f>
        <v>0</v>
      </c>
      <c r="I45" s="61">
        <f>赤穂市郡・佐用郡・神崎郡・宍粟市!P18</f>
        <v>0</v>
      </c>
      <c r="J45" s="62">
        <f>赤穂市郡・佐用郡・神崎郡・宍粟市!Q18</f>
        <v>0</v>
      </c>
      <c r="K45" s="63">
        <f>赤穂市郡・佐用郡・神崎郡・宍粟市!T18</f>
        <v>6150</v>
      </c>
      <c r="L45" s="62">
        <f>赤穂市郡・佐用郡・神崎郡・宍粟市!U18</f>
        <v>0</v>
      </c>
      <c r="M45" s="61">
        <f>赤穂市郡・佐用郡・神崎郡・宍粟市!X18</f>
        <v>150</v>
      </c>
      <c r="N45" s="62">
        <f>赤穂市郡・佐用郡・神崎郡・宍粟市!Y18</f>
        <v>0</v>
      </c>
      <c r="O45" s="51">
        <f t="shared" si="1"/>
        <v>8300</v>
      </c>
      <c r="P45" s="52">
        <f t="shared" si="0"/>
        <v>0</v>
      </c>
      <c r="R45" s="64">
        <f>赤穂市郡・佐用郡・神崎郡・宍粟市!AB18</f>
        <v>0</v>
      </c>
      <c r="S45" s="65">
        <f>赤穂市郡・佐用郡・神崎郡・宍粟市!AC18</f>
        <v>0</v>
      </c>
    </row>
    <row r="46" spans="2:19" s="33" customFormat="1" ht="18.75" hidden="1" customHeight="1">
      <c r="B46" s="66"/>
      <c r="C46" s="67"/>
      <c r="D46" s="67"/>
      <c r="E46" s="48"/>
      <c r="F46" s="47"/>
      <c r="G46" s="59"/>
      <c r="H46" s="59"/>
      <c r="I46" s="48"/>
      <c r="J46" s="47"/>
      <c r="K46" s="59"/>
      <c r="L46" s="47"/>
      <c r="M46" s="48"/>
      <c r="N46" s="47"/>
      <c r="O46" s="68"/>
      <c r="P46" s="69"/>
      <c r="R46" s="70"/>
      <c r="S46" s="69"/>
    </row>
    <row r="47" spans="2:19" s="33" customFormat="1" ht="18.75" hidden="1" customHeight="1">
      <c r="B47" s="66"/>
      <c r="C47" s="67"/>
      <c r="D47" s="67"/>
      <c r="E47" s="48"/>
      <c r="F47" s="47"/>
      <c r="G47" s="59"/>
      <c r="H47" s="59"/>
      <c r="I47" s="48"/>
      <c r="J47" s="47"/>
      <c r="K47" s="59"/>
      <c r="L47" s="47"/>
      <c r="M47" s="48"/>
      <c r="N47" s="47"/>
      <c r="O47" s="68"/>
      <c r="P47" s="69"/>
      <c r="R47" s="70"/>
      <c r="S47" s="69"/>
    </row>
    <row r="48" spans="2:19" s="33" customFormat="1" ht="16.5" customHeight="1">
      <c r="B48" s="71" t="s">
        <v>59</v>
      </c>
      <c r="C48" s="72">
        <f t="shared" ref="C48:P48" si="2">SUM(C5:C47)</f>
        <v>217800</v>
      </c>
      <c r="D48" s="73">
        <f t="shared" si="2"/>
        <v>0</v>
      </c>
      <c r="E48" s="74">
        <f t="shared" si="2"/>
        <v>66050</v>
      </c>
      <c r="F48" s="73">
        <f t="shared" si="2"/>
        <v>0</v>
      </c>
      <c r="G48" s="74">
        <f t="shared" si="2"/>
        <v>319150</v>
      </c>
      <c r="H48" s="73">
        <f t="shared" si="2"/>
        <v>0</v>
      </c>
      <c r="I48" s="74">
        <f t="shared" si="2"/>
        <v>26300</v>
      </c>
      <c r="J48" s="73">
        <f t="shared" si="2"/>
        <v>0</v>
      </c>
      <c r="K48" s="74">
        <f t="shared" si="2"/>
        <v>396400</v>
      </c>
      <c r="L48" s="73">
        <f t="shared" si="2"/>
        <v>0</v>
      </c>
      <c r="M48" s="74">
        <f t="shared" si="2"/>
        <v>65350</v>
      </c>
      <c r="N48" s="73">
        <f t="shared" si="2"/>
        <v>0</v>
      </c>
      <c r="O48" s="74">
        <f t="shared" si="2"/>
        <v>1091050</v>
      </c>
      <c r="P48" s="75">
        <f t="shared" si="2"/>
        <v>0</v>
      </c>
      <c r="R48" s="76">
        <f>SUM(R5:R47)</f>
        <v>88000</v>
      </c>
      <c r="S48" s="75">
        <f>SUM(S5:S47)</f>
        <v>0</v>
      </c>
    </row>
    <row r="49" spans="2:21" s="33" customFormat="1" ht="15" customHeight="1" thickBot="1">
      <c r="B49" s="77" t="s">
        <v>103</v>
      </c>
      <c r="C49" s="77"/>
      <c r="R49" s="78"/>
    </row>
    <row r="50" spans="2:21" s="33" customFormat="1" ht="15" customHeight="1">
      <c r="B50" s="77" t="s">
        <v>104</v>
      </c>
      <c r="C50" s="77"/>
      <c r="K50" s="201" t="s">
        <v>105</v>
      </c>
      <c r="L50" s="213"/>
      <c r="M50" s="207">
        <f>P48</f>
        <v>0</v>
      </c>
      <c r="N50" s="208"/>
      <c r="O50" s="216" t="s">
        <v>1609</v>
      </c>
      <c r="P50" s="217"/>
      <c r="Q50" s="218"/>
      <c r="R50" s="207">
        <v>0</v>
      </c>
      <c r="S50" s="208"/>
    </row>
    <row r="51" spans="2:21" s="33" customFormat="1" ht="15" customHeight="1" thickBot="1">
      <c r="B51" s="79" t="s">
        <v>106</v>
      </c>
      <c r="C51" s="79"/>
      <c r="K51" s="214"/>
      <c r="L51" s="215"/>
      <c r="M51" s="209"/>
      <c r="N51" s="210"/>
      <c r="O51" s="219"/>
      <c r="P51" s="220"/>
      <c r="Q51" s="221"/>
      <c r="R51" s="209"/>
      <c r="S51" s="210"/>
    </row>
    <row r="52" spans="2:21" s="33" customFormat="1" ht="15" customHeight="1" thickBot="1">
      <c r="B52" s="33" t="s">
        <v>107</v>
      </c>
      <c r="K52" s="80"/>
      <c r="L52" s="80"/>
      <c r="M52" s="80"/>
      <c r="N52" s="81"/>
      <c r="O52" s="81"/>
      <c r="P52" s="81"/>
      <c r="Q52" s="82"/>
      <c r="R52" s="82"/>
      <c r="S52" s="82"/>
    </row>
    <row r="53" spans="2:21">
      <c r="K53" s="201" t="s">
        <v>108</v>
      </c>
      <c r="L53" s="202"/>
      <c r="M53" s="203"/>
      <c r="N53" s="207">
        <f t="shared" ref="N53" si="3">SUM(M50,R50)</f>
        <v>0</v>
      </c>
      <c r="O53" s="208"/>
      <c r="S53" s="84" t="s">
        <v>0</v>
      </c>
    </row>
    <row r="54" spans="2:21" ht="14.25" thickBot="1">
      <c r="K54" s="204"/>
      <c r="L54" s="205"/>
      <c r="M54" s="206"/>
      <c r="N54" s="209"/>
      <c r="O54" s="210"/>
      <c r="S54" s="84"/>
    </row>
    <row r="55" spans="2:21">
      <c r="S55" s="33"/>
      <c r="T55" s="33"/>
      <c r="U55" s="80"/>
    </row>
    <row r="56" spans="2:21">
      <c r="S56" s="33"/>
      <c r="T56" s="33"/>
      <c r="U56" s="77"/>
    </row>
  </sheetData>
  <sheetProtection sheet="1" objects="1" scenarios="1" formatCells="0"/>
  <mergeCells count="15">
    <mergeCell ref="K53:M54"/>
    <mergeCell ref="N53:O54"/>
    <mergeCell ref="M3:N3"/>
    <mergeCell ref="O3:P3"/>
    <mergeCell ref="R3:S3"/>
    <mergeCell ref="K50:L51"/>
    <mergeCell ref="M50:N51"/>
    <mergeCell ref="O50:Q51"/>
    <mergeCell ref="R50:S51"/>
    <mergeCell ref="K3:L3"/>
    <mergeCell ref="B3:B4"/>
    <mergeCell ref="C3:D3"/>
    <mergeCell ref="E3:F3"/>
    <mergeCell ref="G3:H3"/>
    <mergeCell ref="I3:J3"/>
  </mergeCells>
  <phoneticPr fontId="3"/>
  <hyperlinks>
    <hyperlink ref="B5" location="東灘区・灘区・中央区・兵庫区!C10" tooltip="明細シートへ" display="東灘区・灘区・中央区・兵庫区!C10" xr:uid="{00000000-0004-0000-0500-000000000000}"/>
    <hyperlink ref="B6" location="東灘区・灘区・中央区・兵庫区!C22" tooltip="明細シートへ" display="東灘区・灘区・中央区・兵庫区!C22" xr:uid="{00000000-0004-0000-0500-000001000000}"/>
    <hyperlink ref="B7" location="東灘区・灘区・中央区・兵庫区!C32" tooltip="明細シートへ" display="東灘区・灘区・中央区・兵庫区!C32" xr:uid="{00000000-0004-0000-0500-000002000000}"/>
    <hyperlink ref="B8" location="東灘区・灘区・中央区・兵庫区!C42" tooltip="明細シートへ" display="東灘区・灘区・中央区・兵庫区!C42" xr:uid="{00000000-0004-0000-0500-000003000000}"/>
    <hyperlink ref="B9" location="北区･長田区･須磨区!C10" tooltip="明細シートへ" display="北区･長田区･須磨区!C10" xr:uid="{00000000-0004-0000-0500-000004000000}"/>
    <hyperlink ref="B10" location="北区･長田区･須磨区!C25" tooltip="明細シートへ" display="北区･長田区･須磨区!C25" xr:uid="{00000000-0004-0000-0500-000005000000}"/>
    <hyperlink ref="B11" location="北区･長田区･須磨区!C37" tooltip="明細シートへ" display="北区･長田区･須磨区!C37" xr:uid="{00000000-0004-0000-0500-000006000000}"/>
    <hyperlink ref="B12" location="垂水区・西区!C10" tooltip="明細シートへ" display="垂水区・西区!C10" xr:uid="{00000000-0004-0000-0500-000007000000}"/>
    <hyperlink ref="B13" location="垂水区・西区!C28" tooltip="明細シートへ" display="垂水区・西区!C28" xr:uid="{00000000-0004-0000-0500-000008000000}"/>
    <hyperlink ref="B14" location="尼崎市・芦屋市!C10" tooltip="明細シートへ" display="尼崎市・芦屋市!C10" xr:uid="{00000000-0004-0000-0500-000009000000}"/>
    <hyperlink ref="B15" location="尼崎市・芦屋市!C38" tooltip="明細シートへ" display="尼崎市・芦屋市!C38" xr:uid="{00000000-0004-0000-0500-00000A000000}"/>
    <hyperlink ref="B16" location="宝塚市・西宮市!C10" tooltip="明細シートへ" display="宝塚市・西宮市!C10" xr:uid="{00000000-0004-0000-0500-00000B000000}"/>
    <hyperlink ref="B17" location="宝塚市・西宮市!C29" tooltip="明細シートへ" display="宝塚市・西宮市!C29" xr:uid="{00000000-0004-0000-0500-00000C000000}"/>
    <hyperlink ref="B18" location="伊丹市・川西市・川辺郡!C10" tooltip="明細シートへ" display="伊丹市・川西市・川辺郡!C10" xr:uid="{00000000-0004-0000-0500-00000D000000}"/>
    <hyperlink ref="B19" location="伊丹市・川西市・川辺郡!C30" tooltip="明細シートへ" display="伊丹市・川西市・川辺郡!C30" xr:uid="{00000000-0004-0000-0500-00000E000000}"/>
    <hyperlink ref="B20" location="三田市・丹波篠山市・丹波市・朝来市!C10" tooltip="明細シートへ" display="三田市・丹波篠山市・丹波市・朝来市!C10" xr:uid="{00000000-0004-0000-0500-00000F000000}"/>
    <hyperlink ref="B21" location="三田市・丹波篠山市・丹波市・朝来市!C18" tooltip="明細シートへ" display="三田市・丹波篠山市・丹波市・朝来市!C18" xr:uid="{00000000-0004-0000-0500-000010000000}"/>
    <hyperlink ref="B22" location="三田市・丹波篠山市・丹波市・朝来市!C28" tooltip="明細シートへ" display="三田市・丹波篠山市・丹波市・朝来市!C28" xr:uid="{00000000-0004-0000-0500-000011000000}"/>
    <hyperlink ref="B23" location="三田市・丹波篠山市・丹波市・朝来市!C40" tooltip="明細シートへ" display="三田市・丹波篠山市・丹波市・朝来市!C40" xr:uid="{00000000-0004-0000-0500-000012000000}"/>
    <hyperlink ref="B24" location="豊岡市・美方郡・養父市!C10" tooltip="明細シートへ" display="豊岡市・美方郡・養父市!C10" xr:uid="{00000000-0004-0000-0500-000013000000}"/>
    <hyperlink ref="B25" location="豊岡市・美方郡・養父市!C23" tooltip="明細シートへ" display="豊岡市・美方郡・養父市!C23" xr:uid="{00000000-0004-0000-0500-000014000000}"/>
    <hyperlink ref="B26" location="豊岡市・美方郡・養父市!C37" tooltip="明細シートへ" display="豊岡市・美方郡・養父市!C37" xr:uid="{00000000-0004-0000-0500-000015000000}"/>
    <hyperlink ref="B27" location="洲本市・南あわじ市・淡路市!C10" tooltip="明細シートへ" display="洲本市・南あわじ市・淡路市!C10" xr:uid="{00000000-0004-0000-0500-000016000000}"/>
    <hyperlink ref="B28" location="洲本市・南あわじ市・淡路市!C22" tooltip="明細シートへ" display="洲本市・南あわじ市・淡路市!C22" xr:uid="{00000000-0004-0000-0500-000017000000}"/>
    <hyperlink ref="B29" location="洲本市・南あわじ市・淡路市!C36" tooltip="明細シートへ" display="洲本市・南あわじ市・淡路市!C36" xr:uid="{00000000-0004-0000-0500-000018000000}"/>
    <hyperlink ref="B30" location="明石市・加古川市郡・高砂市!C21" tooltip="明細シートへ" display="明石市・加古川市郡・高砂市!C21" xr:uid="{00000000-0004-0000-0500-000019000000}"/>
    <hyperlink ref="B31" location="明石市・加古川市郡・高砂市!C38" tooltip="明細シートへ" display="明石市・加古川市郡・高砂市!C38" xr:uid="{00000000-0004-0000-0500-00001A000000}"/>
    <hyperlink ref="B32" location="明石市・加古川市郡・高砂市!C10" tooltip="明細シートへ" display="明石市・加古川市郡・高砂市!C10" xr:uid="{00000000-0004-0000-0500-00001B000000}"/>
    <hyperlink ref="B33" location="三木市・小野市・加東市・加西市・西脇市・多可郡!C23" tooltip="明細シートへ" display="三木市・小野市・加東市・加西市・西脇市・多可郡!C23" xr:uid="{00000000-0004-0000-0500-00001C000000}"/>
    <hyperlink ref="B34" location="三木市・小野市・加東市・加西市・西脇市・多可郡!C33" tooltip="明細シートへ" display="三木市・小野市・加東市・加西市・西脇市・多可郡!C33" xr:uid="{00000000-0004-0000-0500-00001D000000}"/>
    <hyperlink ref="B35" location="三木市・小野市・加東市・加西市・西脇市・多可郡!C16" tooltip="明細シートへ" display="三木市・小野市・加東市・加西市・西脇市・多可郡!C16" xr:uid="{00000000-0004-0000-0500-00001E000000}"/>
    <hyperlink ref="B36" location="三木市・小野市・加東市・加西市・西脇市・多可郡!C10" tooltip="明細シートへ" display="三木市・小野市・加東市・加西市・西脇市・多可郡!C10" xr:uid="{00000000-0004-0000-0500-00001F000000}"/>
    <hyperlink ref="B37" location="三木市・小野市・加東市・加西市・西脇市・多可郡!C40" tooltip="明細シートへ" display="三木市・小野市・加東市・加西市・西脇市・多可郡!C40" xr:uid="{00000000-0004-0000-0500-000020000000}"/>
    <hyperlink ref="B38" location="三木市・小野市・加東市・加西市・西脇市・多可郡!C46" tooltip="明細シートへ" display="三木市・小野市・加東市・加西市・西脇市・多可郡!C46" xr:uid="{00000000-0004-0000-0500-000021000000}"/>
    <hyperlink ref="B39" location="姫路市・たつの市・揖保郡・相生市!C20" tooltip="明細シートへ" display="姫路市・たつの市・揖保郡・相生市!C20" xr:uid="{00000000-0004-0000-0500-000022000000}"/>
    <hyperlink ref="B40" location="姫路市・たつの市・揖保郡・相生市!C10" tooltip="明細シートへ" display="姫路市・たつの市・揖保郡・相生市!C10" xr:uid="{00000000-0004-0000-0500-000023000000}"/>
    <hyperlink ref="B41" location="姫路市・たつの市・揖保郡・相生市!C16" tooltip="明細シートへ" display="姫路市・たつの市・揖保郡・相生市!C16" xr:uid="{00000000-0004-0000-0500-000024000000}"/>
    <hyperlink ref="B42" location="赤穂市郡・佐用郡・神崎郡・宍粟市!C19" tooltip="明細シートへ" display="赤穂市郡・佐用郡・神崎郡・宍粟市!C19" xr:uid="{00000000-0004-0000-0500-000025000000}"/>
    <hyperlink ref="B43" location="赤穂市郡・佐用郡・神崎郡・宍粟市!C28" tooltip="明細シートへ" display="赤穂市郡・佐用郡・神崎郡・宍粟市!C28" xr:uid="{00000000-0004-0000-0500-000026000000}"/>
    <hyperlink ref="B44" location="赤穂市郡・佐用郡・神崎郡・宍粟市!C38" tooltip="明細シートへ" display="赤穂市郡・佐用郡・神崎郡・宍粟市!C38" xr:uid="{00000000-0004-0000-0500-000027000000}"/>
    <hyperlink ref="B45" location="赤穂市郡・佐用郡・神崎郡・宍粟市!C10" tooltip="明細シートへ" display="赤穂市郡・佐用郡・神崎郡・宍粟市!C10" xr:uid="{00000000-0004-0000-0500-000028000000}"/>
  </hyperlinks>
  <pageMargins left="0.7" right="0.7" top="0.75" bottom="0.75" header="0.3" footer="0.3"/>
  <pageSetup paperSize="9" scale="52"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rgb="FF6DFFAF"/>
  </sheetPr>
  <dimension ref="A1:AI58"/>
  <sheetViews>
    <sheetView showGridLines="0" zoomScale="85" zoomScaleNormal="85" workbookViewId="0">
      <selection activeCell="S22" sqref="S22"/>
    </sheetView>
  </sheetViews>
  <sheetFormatPr defaultColWidth="9" defaultRowHeight="16.5" customHeight="1"/>
  <cols>
    <col min="1" max="1" width="2.625" style="89" customWidth="1"/>
    <col min="2" max="2" width="3.25" style="89" hidden="1" customWidth="1"/>
    <col min="3" max="3" width="14.625" style="89" customWidth="1"/>
    <col min="4" max="5" width="6.625" style="89" customWidth="1"/>
    <col min="6" max="6" width="3.25" style="89" hidden="1" customWidth="1"/>
    <col min="7" max="7" width="14.625" style="89" customWidth="1"/>
    <col min="8" max="9" width="6.625" style="89" customWidth="1"/>
    <col min="10" max="10" width="3.25" style="89" hidden="1" customWidth="1"/>
    <col min="11" max="11" width="14.625" style="89" customWidth="1"/>
    <col min="12" max="13" width="6.625" style="89" customWidth="1"/>
    <col min="14" max="14" width="3.25" style="89" hidden="1" customWidth="1"/>
    <col min="15" max="15" width="14.625" style="89" customWidth="1"/>
    <col min="16" max="17" width="6.625" style="89" customWidth="1"/>
    <col min="18" max="18" width="3.25" style="89" hidden="1" customWidth="1"/>
    <col min="19" max="19" width="14.625" style="89" customWidth="1"/>
    <col min="20" max="21" width="6.625" style="89" customWidth="1"/>
    <col min="22" max="22" width="3.25" style="89" hidden="1" customWidth="1"/>
    <col min="23" max="23" width="14.625" style="89" customWidth="1"/>
    <col min="24" max="25" width="6.625" style="89" customWidth="1"/>
    <col min="26" max="26" width="3.25" style="89" hidden="1" customWidth="1"/>
    <col min="27" max="27" width="14.625" style="89" customWidth="1"/>
    <col min="28" max="29" width="6.625" style="89" customWidth="1"/>
    <col min="30" max="30" width="9.625" style="89" customWidth="1"/>
    <col min="31" max="31" width="2.625" style="89" customWidth="1"/>
    <col min="32" max="16384" width="9" style="89"/>
  </cols>
  <sheetData>
    <row r="1" spans="1:32" s="88" customFormat="1" ht="23.1" customHeight="1">
      <c r="A1" s="85" t="s">
        <v>109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7"/>
    </row>
    <row r="2" spans="1:32" s="88" customFormat="1" ht="6" customHeight="1">
      <c r="AE2" s="89"/>
    </row>
    <row r="3" spans="1:32" s="88" customFormat="1" ht="16.5" customHeight="1">
      <c r="C3" s="223" t="str">
        <f>IF(一番最初に入力して下さい!E7&lt;&gt;"",一番最初に入力して下さい!E7,"")</f>
        <v/>
      </c>
      <c r="D3" s="224"/>
      <c r="E3" s="224"/>
      <c r="F3" s="224"/>
      <c r="G3" s="224"/>
      <c r="H3" s="225"/>
      <c r="I3" s="229" t="str">
        <f>IF(一番最初に入力して下さい!E5&lt;&gt;"",一番最初に入力して下さい!E5,"")</f>
        <v/>
      </c>
      <c r="J3" s="230"/>
      <c r="K3" s="230"/>
      <c r="L3" s="230"/>
      <c r="M3" s="230"/>
      <c r="N3" s="230"/>
      <c r="O3" s="231"/>
      <c r="P3" s="223" t="str">
        <f>IF(一番最初に入力して下さい!E9&lt;&gt;"",一番最初に入力して下さい!E9,"")</f>
        <v/>
      </c>
      <c r="Q3" s="224"/>
      <c r="R3" s="224"/>
      <c r="S3" s="225"/>
      <c r="T3" s="235"/>
      <c r="U3" s="236"/>
      <c r="V3" s="236"/>
      <c r="W3" s="236"/>
      <c r="X3" s="236"/>
      <c r="Y3" s="236"/>
      <c r="Z3" s="236"/>
      <c r="AA3" s="237"/>
      <c r="AB3" s="235"/>
      <c r="AC3" s="236"/>
      <c r="AD3" s="237"/>
    </row>
    <row r="4" spans="1:32" s="88" customFormat="1" ht="16.5" customHeight="1">
      <c r="C4" s="226"/>
      <c r="D4" s="227"/>
      <c r="E4" s="227"/>
      <c r="F4" s="227"/>
      <c r="G4" s="227"/>
      <c r="H4" s="228"/>
      <c r="I4" s="232"/>
      <c r="J4" s="233"/>
      <c r="K4" s="233"/>
      <c r="L4" s="233"/>
      <c r="M4" s="233"/>
      <c r="N4" s="233"/>
      <c r="O4" s="234"/>
      <c r="P4" s="226"/>
      <c r="Q4" s="227"/>
      <c r="R4" s="227"/>
      <c r="S4" s="228"/>
      <c r="T4" s="238"/>
      <c r="U4" s="239"/>
      <c r="V4" s="239"/>
      <c r="W4" s="239"/>
      <c r="X4" s="239"/>
      <c r="Y4" s="239"/>
      <c r="Z4" s="239"/>
      <c r="AA4" s="240"/>
      <c r="AB4" s="238"/>
      <c r="AC4" s="239"/>
      <c r="AD4" s="240"/>
    </row>
    <row r="5" spans="1:32" s="88" customFormat="1" ht="16.5" customHeight="1">
      <c r="C5" s="223" t="str">
        <f>IF(一番最初に入力して下さい!E8&lt;&gt;"",一番最初に入力して下さい!E8,"")</f>
        <v/>
      </c>
      <c r="D5" s="224"/>
      <c r="E5" s="224"/>
      <c r="F5" s="224"/>
      <c r="G5" s="224"/>
      <c r="H5" s="225"/>
      <c r="I5" s="251">
        <f>IF(一番最初に入力して下さい!E11&lt;&gt;"",一番最初に入力して下さい!E11,"")</f>
        <v>0</v>
      </c>
      <c r="J5" s="252"/>
      <c r="K5" s="252"/>
      <c r="L5" s="252"/>
      <c r="M5" s="253"/>
      <c r="N5" s="90"/>
      <c r="O5" s="251">
        <f>IF(一番最初に入力して下さい!E12&lt;&gt;"",一番最初に入力して下さい!E12,"")</f>
        <v>0</v>
      </c>
      <c r="P5" s="257"/>
      <c r="Q5" s="258"/>
      <c r="R5" s="91"/>
      <c r="S5" s="262">
        <f>IF(一番最初に入力して下さい!E13&lt;&gt;"",一番最初に入力して下さい!E13,"")</f>
        <v>0</v>
      </c>
      <c r="T5" s="263"/>
      <c r="U5" s="263"/>
      <c r="V5" s="263"/>
      <c r="W5" s="263"/>
      <c r="X5" s="263"/>
      <c r="Y5" s="265">
        <f>SUMIF(AD11:AD50,AD14,AD12:AD51)</f>
        <v>0</v>
      </c>
      <c r="Z5" s="265"/>
      <c r="AA5" s="265"/>
      <c r="AB5" s="265"/>
      <c r="AC5" s="265"/>
      <c r="AD5" s="266"/>
    </row>
    <row r="6" spans="1:32" s="88" customFormat="1" ht="16.5" customHeight="1">
      <c r="C6" s="226"/>
      <c r="D6" s="227"/>
      <c r="E6" s="227"/>
      <c r="F6" s="227"/>
      <c r="G6" s="227"/>
      <c r="H6" s="228"/>
      <c r="I6" s="254"/>
      <c r="J6" s="255"/>
      <c r="K6" s="255"/>
      <c r="L6" s="255"/>
      <c r="M6" s="256"/>
      <c r="N6" s="92"/>
      <c r="O6" s="259"/>
      <c r="P6" s="260"/>
      <c r="Q6" s="261"/>
      <c r="R6" s="93"/>
      <c r="S6" s="264"/>
      <c r="T6" s="264"/>
      <c r="U6" s="264"/>
      <c r="V6" s="264"/>
      <c r="W6" s="264"/>
      <c r="X6" s="264"/>
      <c r="Y6" s="241">
        <f>SUMIF(AD11:AD50,AD16,AD12:AD51)</f>
        <v>0</v>
      </c>
      <c r="Z6" s="241"/>
      <c r="AA6" s="241"/>
      <c r="AB6" s="241"/>
      <c r="AC6" s="241"/>
      <c r="AD6" s="242"/>
    </row>
    <row r="7" spans="1:32" s="88" customFormat="1" ht="6" customHeight="1"/>
    <row r="8" spans="1:32" ht="16.5" customHeight="1">
      <c r="B8" s="94"/>
      <c r="C8" s="95" t="s">
        <v>53</v>
      </c>
      <c r="D8" s="96"/>
      <c r="E8" s="96"/>
      <c r="F8" s="97"/>
      <c r="G8" s="95" t="s">
        <v>54</v>
      </c>
      <c r="H8" s="96"/>
      <c r="I8" s="96"/>
      <c r="J8" s="97"/>
      <c r="K8" s="95" t="s">
        <v>55</v>
      </c>
      <c r="L8" s="96"/>
      <c r="M8" s="96"/>
      <c r="N8" s="97"/>
      <c r="O8" s="95" t="s">
        <v>56</v>
      </c>
      <c r="P8" s="96"/>
      <c r="Q8" s="96"/>
      <c r="R8" s="97"/>
      <c r="S8" s="95" t="s">
        <v>128</v>
      </c>
      <c r="T8" s="96"/>
      <c r="U8" s="96"/>
      <c r="V8" s="97"/>
      <c r="W8" s="95" t="s">
        <v>129</v>
      </c>
      <c r="X8" s="96"/>
      <c r="Y8" s="96"/>
      <c r="Z8" s="98"/>
      <c r="AA8" s="95" t="s">
        <v>1610</v>
      </c>
      <c r="AB8" s="96"/>
      <c r="AC8" s="96"/>
      <c r="AD8" s="99" t="s">
        <v>110</v>
      </c>
    </row>
    <row r="9" spans="1:32" ht="16.5" customHeight="1">
      <c r="B9" s="100" t="s">
        <v>111</v>
      </c>
      <c r="C9" s="101" t="s">
        <v>112</v>
      </c>
      <c r="D9" s="101" t="s">
        <v>113</v>
      </c>
      <c r="E9" s="101" t="s">
        <v>114</v>
      </c>
      <c r="F9" s="102" t="s">
        <v>111</v>
      </c>
      <c r="G9" s="101" t="s">
        <v>112</v>
      </c>
      <c r="H9" s="101" t="s">
        <v>113</v>
      </c>
      <c r="I9" s="101" t="s">
        <v>114</v>
      </c>
      <c r="J9" s="102" t="s">
        <v>111</v>
      </c>
      <c r="K9" s="101" t="s">
        <v>112</v>
      </c>
      <c r="L9" s="101" t="s">
        <v>113</v>
      </c>
      <c r="M9" s="101" t="s">
        <v>114</v>
      </c>
      <c r="N9" s="102" t="s">
        <v>111</v>
      </c>
      <c r="O9" s="101" t="s">
        <v>112</v>
      </c>
      <c r="P9" s="101" t="s">
        <v>113</v>
      </c>
      <c r="Q9" s="101" t="s">
        <v>114</v>
      </c>
      <c r="R9" s="102" t="s">
        <v>111</v>
      </c>
      <c r="S9" s="101" t="s">
        <v>112</v>
      </c>
      <c r="T9" s="101" t="s">
        <v>113</v>
      </c>
      <c r="U9" s="101" t="s">
        <v>114</v>
      </c>
      <c r="V9" s="102" t="s">
        <v>111</v>
      </c>
      <c r="W9" s="101" t="s">
        <v>112</v>
      </c>
      <c r="X9" s="101" t="s">
        <v>113</v>
      </c>
      <c r="Y9" s="101" t="s">
        <v>114</v>
      </c>
      <c r="Z9" s="103" t="s">
        <v>111</v>
      </c>
      <c r="AA9" s="101" t="s">
        <v>112</v>
      </c>
      <c r="AB9" s="101" t="s">
        <v>113</v>
      </c>
      <c r="AC9" s="101" t="s">
        <v>114</v>
      </c>
      <c r="AD9" s="104" t="s">
        <v>115</v>
      </c>
    </row>
    <row r="10" spans="1:32" s="163" customFormat="1" ht="16.5" customHeight="1">
      <c r="B10" s="105"/>
      <c r="C10" s="164" t="s">
        <v>434</v>
      </c>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row>
    <row r="11" spans="1:32" ht="16.5" customHeight="1">
      <c r="B11" s="165" t="s">
        <v>435</v>
      </c>
      <c r="C11" s="166" t="s">
        <v>436</v>
      </c>
      <c r="D11" s="172">
        <v>1100</v>
      </c>
      <c r="E11" s="146"/>
      <c r="F11" s="107" t="s">
        <v>459</v>
      </c>
      <c r="G11" s="167" t="s">
        <v>460</v>
      </c>
      <c r="H11" s="172">
        <v>1500</v>
      </c>
      <c r="I11" s="146"/>
      <c r="J11" s="107" t="s">
        <v>473</v>
      </c>
      <c r="K11" s="167" t="s">
        <v>474</v>
      </c>
      <c r="L11" s="172">
        <v>3150</v>
      </c>
      <c r="M11" s="146"/>
      <c r="N11" s="110" t="s">
        <v>502</v>
      </c>
      <c r="O11" s="167" t="s">
        <v>503</v>
      </c>
      <c r="P11" s="108">
        <v>1000</v>
      </c>
      <c r="Q11" s="146"/>
      <c r="R11" s="107"/>
      <c r="S11" s="107"/>
      <c r="T11" s="108"/>
      <c r="U11" s="109"/>
      <c r="V11" s="111" t="s">
        <v>522</v>
      </c>
      <c r="W11" s="167" t="s">
        <v>1629</v>
      </c>
      <c r="X11" s="108">
        <v>250</v>
      </c>
      <c r="Y11" s="146"/>
      <c r="Z11" s="111" t="s">
        <v>538</v>
      </c>
      <c r="AA11" s="167" t="s">
        <v>1641</v>
      </c>
      <c r="AB11" s="108">
        <v>1000</v>
      </c>
      <c r="AC11" s="146"/>
      <c r="AD11" s="112" t="s">
        <v>171</v>
      </c>
    </row>
    <row r="12" spans="1:32" ht="16.5" customHeight="1">
      <c r="B12" s="157" t="s">
        <v>437</v>
      </c>
      <c r="C12" s="168" t="s">
        <v>438</v>
      </c>
      <c r="D12" s="119">
        <v>1150</v>
      </c>
      <c r="E12" s="147"/>
      <c r="F12" s="116" t="s">
        <v>461</v>
      </c>
      <c r="G12" s="169" t="s">
        <v>462</v>
      </c>
      <c r="H12" s="173">
        <v>1200</v>
      </c>
      <c r="I12" s="147"/>
      <c r="J12" s="116" t="s">
        <v>475</v>
      </c>
      <c r="K12" s="169" t="s">
        <v>476</v>
      </c>
      <c r="L12" s="173">
        <v>1400</v>
      </c>
      <c r="M12" s="147"/>
      <c r="N12" s="116" t="s">
        <v>504</v>
      </c>
      <c r="O12" s="169" t="s">
        <v>505</v>
      </c>
      <c r="P12" s="173">
        <v>2200</v>
      </c>
      <c r="Q12" s="147"/>
      <c r="R12" s="116"/>
      <c r="S12" s="111"/>
      <c r="T12" s="114"/>
      <c r="U12" s="115"/>
      <c r="V12" s="111" t="s">
        <v>523</v>
      </c>
      <c r="W12" s="181" t="s">
        <v>1630</v>
      </c>
      <c r="X12" s="114">
        <v>200</v>
      </c>
      <c r="Y12" s="147"/>
      <c r="Z12" s="111" t="s">
        <v>539</v>
      </c>
      <c r="AA12" s="181" t="s">
        <v>1630</v>
      </c>
      <c r="AB12" s="114">
        <v>600</v>
      </c>
      <c r="AC12" s="147"/>
      <c r="AD12" s="117">
        <f>SUMIF(C9:Y9,D9,C37:Y37)</f>
        <v>79000</v>
      </c>
    </row>
    <row r="13" spans="1:32" ht="16.5" customHeight="1">
      <c r="B13" s="148" t="s">
        <v>439</v>
      </c>
      <c r="C13" s="168" t="s">
        <v>440</v>
      </c>
      <c r="D13" s="173">
        <v>2850</v>
      </c>
      <c r="E13" s="147"/>
      <c r="F13" s="120" t="s">
        <v>463</v>
      </c>
      <c r="G13" s="169" t="s">
        <v>464</v>
      </c>
      <c r="H13" s="173">
        <v>1500</v>
      </c>
      <c r="I13" s="147"/>
      <c r="J13" s="120" t="s">
        <v>477</v>
      </c>
      <c r="K13" s="169" t="s">
        <v>478</v>
      </c>
      <c r="L13" s="119">
        <v>2700</v>
      </c>
      <c r="M13" s="147"/>
      <c r="N13" s="120" t="s">
        <v>506</v>
      </c>
      <c r="O13" s="169" t="s">
        <v>507</v>
      </c>
      <c r="P13" s="173">
        <v>1050</v>
      </c>
      <c r="Q13" s="147"/>
      <c r="R13" s="116"/>
      <c r="S13" s="111"/>
      <c r="T13" s="119"/>
      <c r="U13" s="115"/>
      <c r="V13" s="120" t="s">
        <v>524</v>
      </c>
      <c r="W13" s="181" t="s">
        <v>1631</v>
      </c>
      <c r="X13" s="119">
        <v>600</v>
      </c>
      <c r="Y13" s="147"/>
      <c r="Z13" s="120" t="s">
        <v>540</v>
      </c>
      <c r="AA13" s="181" t="s">
        <v>1631</v>
      </c>
      <c r="AB13" s="119">
        <v>1700</v>
      </c>
      <c r="AC13" s="147"/>
      <c r="AD13" s="117"/>
    </row>
    <row r="14" spans="1:32" ht="16.5" customHeight="1">
      <c r="B14" s="157" t="s">
        <v>441</v>
      </c>
      <c r="C14" s="168" t="s">
        <v>442</v>
      </c>
      <c r="D14" s="173">
        <v>1600</v>
      </c>
      <c r="E14" s="147"/>
      <c r="F14" s="120" t="s">
        <v>465</v>
      </c>
      <c r="G14" s="169" t="s">
        <v>466</v>
      </c>
      <c r="H14" s="173">
        <v>1200</v>
      </c>
      <c r="I14" s="147"/>
      <c r="J14" s="120" t="s">
        <v>479</v>
      </c>
      <c r="K14" s="169" t="s">
        <v>480</v>
      </c>
      <c r="L14" s="173">
        <v>450</v>
      </c>
      <c r="M14" s="147"/>
      <c r="N14" s="120" t="s">
        <v>508</v>
      </c>
      <c r="O14" s="169" t="s">
        <v>509</v>
      </c>
      <c r="P14" s="119">
        <v>1200</v>
      </c>
      <c r="Q14" s="147"/>
      <c r="R14" s="116"/>
      <c r="S14" s="116"/>
      <c r="T14" s="119"/>
      <c r="U14" s="115"/>
      <c r="V14" s="120" t="s">
        <v>525</v>
      </c>
      <c r="W14" s="169" t="s">
        <v>1632</v>
      </c>
      <c r="X14" s="119">
        <v>400</v>
      </c>
      <c r="Y14" s="147"/>
      <c r="Z14" s="120" t="s">
        <v>541</v>
      </c>
      <c r="AA14" s="169" t="s">
        <v>1632</v>
      </c>
      <c r="AB14" s="119">
        <v>1000</v>
      </c>
      <c r="AC14" s="147"/>
      <c r="AD14" s="117" t="s">
        <v>173</v>
      </c>
    </row>
    <row r="15" spans="1:32" ht="16.5" customHeight="1">
      <c r="B15" s="121" t="s">
        <v>443</v>
      </c>
      <c r="C15" s="168" t="s">
        <v>444</v>
      </c>
      <c r="D15" s="173">
        <v>2250</v>
      </c>
      <c r="E15" s="147"/>
      <c r="F15" s="120" t="s">
        <v>467</v>
      </c>
      <c r="G15" s="181" t="s">
        <v>468</v>
      </c>
      <c r="H15" s="173">
        <v>3300</v>
      </c>
      <c r="I15" s="147"/>
      <c r="J15" s="120" t="s">
        <v>481</v>
      </c>
      <c r="K15" s="169" t="s">
        <v>462</v>
      </c>
      <c r="L15" s="173">
        <v>2300</v>
      </c>
      <c r="M15" s="147"/>
      <c r="N15" s="120" t="s">
        <v>510</v>
      </c>
      <c r="O15" s="181" t="s">
        <v>511</v>
      </c>
      <c r="P15" s="173">
        <v>800</v>
      </c>
      <c r="Q15" s="147"/>
      <c r="R15" s="116"/>
      <c r="S15" s="116"/>
      <c r="T15" s="119"/>
      <c r="U15" s="115"/>
      <c r="V15" s="120" t="s">
        <v>526</v>
      </c>
      <c r="W15" s="169" t="s">
        <v>1633</v>
      </c>
      <c r="X15" s="119">
        <v>450</v>
      </c>
      <c r="Y15" s="147"/>
      <c r="Z15" s="120" t="s">
        <v>542</v>
      </c>
      <c r="AA15" s="169" t="s">
        <v>1633</v>
      </c>
      <c r="AB15" s="119">
        <v>2400</v>
      </c>
      <c r="AC15" s="147"/>
      <c r="AD15" s="154">
        <f>SUMIF(C9:Y9,E9,C37:Y37)</f>
        <v>0</v>
      </c>
    </row>
    <row r="16" spans="1:32" ht="16.5" customHeight="1">
      <c r="B16" s="157" t="s">
        <v>445</v>
      </c>
      <c r="C16" s="168" t="s">
        <v>446</v>
      </c>
      <c r="D16" s="173">
        <v>3400</v>
      </c>
      <c r="E16" s="147"/>
      <c r="F16" s="120" t="s">
        <v>469</v>
      </c>
      <c r="G16" s="181" t="s">
        <v>470</v>
      </c>
      <c r="H16" s="173">
        <v>1550</v>
      </c>
      <c r="I16" s="147"/>
      <c r="J16" s="116" t="s">
        <v>482</v>
      </c>
      <c r="K16" s="169" t="s">
        <v>483</v>
      </c>
      <c r="L16" s="173">
        <v>800</v>
      </c>
      <c r="M16" s="147"/>
      <c r="N16" s="120" t="s">
        <v>512</v>
      </c>
      <c r="O16" s="169" t="s">
        <v>513</v>
      </c>
      <c r="P16" s="173">
        <v>650</v>
      </c>
      <c r="Q16" s="147"/>
      <c r="R16" s="122"/>
      <c r="S16" s="116"/>
      <c r="T16" s="119"/>
      <c r="U16" s="115"/>
      <c r="V16" s="116" t="s">
        <v>527</v>
      </c>
      <c r="W16" s="181" t="s">
        <v>1634</v>
      </c>
      <c r="X16" s="119">
        <v>600</v>
      </c>
      <c r="Y16" s="147"/>
      <c r="Z16" s="116" t="s">
        <v>543</v>
      </c>
      <c r="AA16" s="181" t="s">
        <v>1634</v>
      </c>
      <c r="AB16" s="119">
        <v>2000</v>
      </c>
      <c r="AC16" s="147"/>
      <c r="AD16" s="155" t="s">
        <v>1611</v>
      </c>
      <c r="AF16" s="124"/>
    </row>
    <row r="17" spans="2:32" ht="16.5" customHeight="1">
      <c r="B17" s="157" t="s">
        <v>447</v>
      </c>
      <c r="C17" s="168" t="s">
        <v>448</v>
      </c>
      <c r="D17" s="119">
        <v>950</v>
      </c>
      <c r="E17" s="147"/>
      <c r="F17" s="120" t="s">
        <v>471</v>
      </c>
      <c r="G17" s="181" t="s">
        <v>472</v>
      </c>
      <c r="H17" s="173">
        <v>3450</v>
      </c>
      <c r="I17" s="147"/>
      <c r="J17" s="120" t="s">
        <v>484</v>
      </c>
      <c r="K17" s="169" t="s">
        <v>485</v>
      </c>
      <c r="L17" s="173">
        <v>1500</v>
      </c>
      <c r="M17" s="147"/>
      <c r="N17" s="116" t="s">
        <v>514</v>
      </c>
      <c r="O17" s="169" t="s">
        <v>515</v>
      </c>
      <c r="P17" s="173">
        <v>750</v>
      </c>
      <c r="Q17" s="147"/>
      <c r="R17" s="116"/>
      <c r="S17" s="116"/>
      <c r="T17" s="119"/>
      <c r="U17" s="115"/>
      <c r="V17" s="120" t="s">
        <v>528</v>
      </c>
      <c r="W17" s="169" t="s">
        <v>1635</v>
      </c>
      <c r="X17" s="119">
        <v>250</v>
      </c>
      <c r="Y17" s="147"/>
      <c r="Z17" s="120" t="s">
        <v>544</v>
      </c>
      <c r="AA17" s="169" t="s">
        <v>1635</v>
      </c>
      <c r="AB17" s="119">
        <v>300</v>
      </c>
      <c r="AC17" s="147"/>
      <c r="AD17" s="154">
        <f>AC37</f>
        <v>0</v>
      </c>
      <c r="AF17" s="125"/>
    </row>
    <row r="18" spans="2:32" ht="16.5" customHeight="1">
      <c r="B18" s="157" t="s">
        <v>449</v>
      </c>
      <c r="C18" s="168" t="s">
        <v>450</v>
      </c>
      <c r="D18" s="119">
        <v>1050</v>
      </c>
      <c r="E18" s="147"/>
      <c r="F18" s="120"/>
      <c r="G18" s="116"/>
      <c r="H18" s="119"/>
      <c r="I18" s="115"/>
      <c r="J18" s="116" t="s">
        <v>486</v>
      </c>
      <c r="K18" s="169" t="s">
        <v>487</v>
      </c>
      <c r="L18" s="173">
        <v>1100</v>
      </c>
      <c r="M18" s="147"/>
      <c r="N18" s="116" t="s">
        <v>516</v>
      </c>
      <c r="O18" s="169" t="s">
        <v>517</v>
      </c>
      <c r="P18" s="173">
        <v>2150</v>
      </c>
      <c r="Q18" s="147"/>
      <c r="R18" s="116"/>
      <c r="S18" s="116"/>
      <c r="T18" s="119"/>
      <c r="U18" s="115"/>
      <c r="V18" s="116" t="s">
        <v>529</v>
      </c>
      <c r="W18" s="169" t="s">
        <v>1636</v>
      </c>
      <c r="X18" s="119">
        <v>200</v>
      </c>
      <c r="Y18" s="147"/>
      <c r="Z18" s="116" t="s">
        <v>545</v>
      </c>
      <c r="AA18" s="169" t="s">
        <v>1636</v>
      </c>
      <c r="AB18" s="119">
        <v>600</v>
      </c>
      <c r="AC18" s="147"/>
      <c r="AD18" s="117"/>
      <c r="AF18" s="126"/>
    </row>
    <row r="19" spans="2:32" ht="16.5" customHeight="1">
      <c r="B19" s="148" t="s">
        <v>451</v>
      </c>
      <c r="C19" s="168" t="s">
        <v>452</v>
      </c>
      <c r="D19" s="119">
        <v>400</v>
      </c>
      <c r="E19" s="147"/>
      <c r="F19" s="120"/>
      <c r="G19" s="120"/>
      <c r="H19" s="127"/>
      <c r="I19" s="115"/>
      <c r="J19" s="120" t="s">
        <v>488</v>
      </c>
      <c r="K19" s="169" t="s">
        <v>489</v>
      </c>
      <c r="L19" s="173">
        <v>1100</v>
      </c>
      <c r="M19" s="147"/>
      <c r="N19" s="120" t="s">
        <v>518</v>
      </c>
      <c r="O19" s="169" t="s">
        <v>519</v>
      </c>
      <c r="P19" s="173">
        <v>1400</v>
      </c>
      <c r="Q19" s="147"/>
      <c r="R19" s="120"/>
      <c r="S19" s="120"/>
      <c r="T19" s="127"/>
      <c r="U19" s="115"/>
      <c r="V19" s="120" t="s">
        <v>530</v>
      </c>
      <c r="W19" s="169" t="s">
        <v>1637</v>
      </c>
      <c r="X19" s="127">
        <v>100</v>
      </c>
      <c r="Y19" s="147"/>
      <c r="Z19" s="120" t="s">
        <v>546</v>
      </c>
      <c r="AA19" s="169" t="s">
        <v>1637</v>
      </c>
      <c r="AB19" s="127">
        <v>350</v>
      </c>
      <c r="AC19" s="147"/>
      <c r="AD19" s="117"/>
      <c r="AF19" s="126"/>
    </row>
    <row r="20" spans="2:32" ht="16.5" customHeight="1">
      <c r="B20" s="148" t="s">
        <v>453</v>
      </c>
      <c r="C20" s="168" t="s">
        <v>454</v>
      </c>
      <c r="D20" s="119">
        <v>1450</v>
      </c>
      <c r="E20" s="147"/>
      <c r="F20" s="120"/>
      <c r="G20" s="120"/>
      <c r="H20" s="127"/>
      <c r="I20" s="115"/>
      <c r="J20" s="120" t="s">
        <v>490</v>
      </c>
      <c r="K20" s="169" t="s">
        <v>491</v>
      </c>
      <c r="L20" s="173">
        <v>2850</v>
      </c>
      <c r="M20" s="147"/>
      <c r="N20" s="120" t="s">
        <v>520</v>
      </c>
      <c r="O20" s="169" t="s">
        <v>521</v>
      </c>
      <c r="P20" s="119">
        <v>550</v>
      </c>
      <c r="Q20" s="147"/>
      <c r="R20" s="120"/>
      <c r="S20" s="120"/>
      <c r="T20" s="127"/>
      <c r="U20" s="115"/>
      <c r="V20" s="120" t="s">
        <v>531</v>
      </c>
      <c r="W20" s="169" t="s">
        <v>1638</v>
      </c>
      <c r="X20" s="127">
        <v>300</v>
      </c>
      <c r="Y20" s="147"/>
      <c r="Z20" s="120" t="s">
        <v>547</v>
      </c>
      <c r="AA20" s="169" t="s">
        <v>1638</v>
      </c>
      <c r="AB20" s="127">
        <v>700</v>
      </c>
      <c r="AC20" s="147"/>
      <c r="AD20" s="117"/>
      <c r="AF20" s="126"/>
    </row>
    <row r="21" spans="2:32" ht="16.5" customHeight="1">
      <c r="B21" s="148" t="s">
        <v>455</v>
      </c>
      <c r="C21" s="168" t="s">
        <v>456</v>
      </c>
      <c r="D21" s="119">
        <v>1100</v>
      </c>
      <c r="E21" s="147"/>
      <c r="F21" s="120"/>
      <c r="G21" s="120"/>
      <c r="H21" s="127"/>
      <c r="I21" s="115"/>
      <c r="J21" s="120" t="s">
        <v>492</v>
      </c>
      <c r="K21" s="169" t="s">
        <v>464</v>
      </c>
      <c r="L21" s="173">
        <v>1950</v>
      </c>
      <c r="M21" s="147"/>
      <c r="N21" s="120"/>
      <c r="O21" s="120"/>
      <c r="P21" s="127"/>
      <c r="Q21" s="115"/>
      <c r="R21" s="120"/>
      <c r="S21" s="120"/>
      <c r="T21" s="127"/>
      <c r="U21" s="115"/>
      <c r="V21" s="120" t="s">
        <v>532</v>
      </c>
      <c r="W21" s="181" t="s">
        <v>1639</v>
      </c>
      <c r="X21" s="127">
        <v>250</v>
      </c>
      <c r="Y21" s="147"/>
      <c r="Z21" s="120" t="s">
        <v>548</v>
      </c>
      <c r="AA21" s="181" t="s">
        <v>1639</v>
      </c>
      <c r="AB21" s="127">
        <v>600</v>
      </c>
      <c r="AC21" s="147"/>
      <c r="AD21" s="117"/>
      <c r="AF21" s="126"/>
    </row>
    <row r="22" spans="2:32" ht="16.5" customHeight="1">
      <c r="B22" s="148" t="s">
        <v>457</v>
      </c>
      <c r="C22" s="168" t="s">
        <v>458</v>
      </c>
      <c r="D22" s="119">
        <v>750</v>
      </c>
      <c r="E22" s="147"/>
      <c r="F22" s="120"/>
      <c r="G22" s="120"/>
      <c r="H22" s="127"/>
      <c r="I22" s="115"/>
      <c r="J22" s="120" t="s">
        <v>493</v>
      </c>
      <c r="K22" s="169" t="s">
        <v>494</v>
      </c>
      <c r="L22" s="173">
        <v>2550</v>
      </c>
      <c r="M22" s="147"/>
      <c r="N22" s="120"/>
      <c r="O22" s="120"/>
      <c r="P22" s="127"/>
      <c r="Q22" s="115"/>
      <c r="R22" s="120"/>
      <c r="S22" s="120"/>
      <c r="T22" s="127"/>
      <c r="U22" s="115"/>
      <c r="V22" s="120" t="s">
        <v>533</v>
      </c>
      <c r="W22" s="181" t="s">
        <v>1640</v>
      </c>
      <c r="X22" s="127">
        <v>150</v>
      </c>
      <c r="Y22" s="147"/>
      <c r="Z22" s="120" t="s">
        <v>549</v>
      </c>
      <c r="AA22" s="181" t="s">
        <v>1640</v>
      </c>
      <c r="AB22" s="127">
        <v>350</v>
      </c>
      <c r="AC22" s="147"/>
      <c r="AD22" s="117"/>
      <c r="AF22" s="126"/>
    </row>
    <row r="23" spans="2:32" ht="16.5" customHeight="1">
      <c r="B23" s="118"/>
      <c r="C23" s="120"/>
      <c r="D23" s="127"/>
      <c r="E23" s="115"/>
      <c r="F23" s="120"/>
      <c r="G23" s="120"/>
      <c r="H23" s="127"/>
      <c r="I23" s="115"/>
      <c r="J23" s="120" t="s">
        <v>495</v>
      </c>
      <c r="K23" s="169" t="s">
        <v>496</v>
      </c>
      <c r="L23" s="173">
        <v>2200</v>
      </c>
      <c r="M23" s="147"/>
      <c r="N23" s="120"/>
      <c r="O23" s="120"/>
      <c r="P23" s="127"/>
      <c r="Q23" s="115"/>
      <c r="R23" s="120"/>
      <c r="S23" s="120"/>
      <c r="T23" s="127"/>
      <c r="U23" s="115"/>
      <c r="V23" s="120" t="s">
        <v>534</v>
      </c>
      <c r="W23" s="169" t="s">
        <v>1869</v>
      </c>
      <c r="X23" s="127">
        <v>150</v>
      </c>
      <c r="Y23" s="147"/>
      <c r="Z23" s="120" t="s">
        <v>550</v>
      </c>
      <c r="AA23" s="169" t="s">
        <v>1873</v>
      </c>
      <c r="AB23" s="127">
        <v>800</v>
      </c>
      <c r="AC23" s="147"/>
      <c r="AD23" s="117"/>
      <c r="AF23" s="126"/>
    </row>
    <row r="24" spans="2:32" ht="16.5" customHeight="1">
      <c r="B24" s="118"/>
      <c r="C24" s="120"/>
      <c r="D24" s="127"/>
      <c r="E24" s="115"/>
      <c r="F24" s="120"/>
      <c r="G24" s="120"/>
      <c r="H24" s="127"/>
      <c r="I24" s="115"/>
      <c r="J24" s="120" t="s">
        <v>497</v>
      </c>
      <c r="K24" s="169" t="s">
        <v>498</v>
      </c>
      <c r="L24" s="173">
        <v>1750</v>
      </c>
      <c r="M24" s="147"/>
      <c r="N24" s="120"/>
      <c r="O24" s="120"/>
      <c r="P24" s="127"/>
      <c r="Q24" s="115"/>
      <c r="R24" s="120"/>
      <c r="S24" s="120"/>
      <c r="T24" s="127"/>
      <c r="U24" s="115"/>
      <c r="V24" s="120" t="s">
        <v>535</v>
      </c>
      <c r="W24" s="181" t="s">
        <v>1870</v>
      </c>
      <c r="X24" s="127">
        <v>450</v>
      </c>
      <c r="Y24" s="147"/>
      <c r="Z24" s="120" t="s">
        <v>551</v>
      </c>
      <c r="AA24" s="169" t="s">
        <v>1874</v>
      </c>
      <c r="AB24" s="127">
        <v>1000</v>
      </c>
      <c r="AC24" s="147"/>
      <c r="AD24" s="117"/>
      <c r="AF24" s="126"/>
    </row>
    <row r="25" spans="2:32" ht="16.5" customHeight="1">
      <c r="B25" s="118"/>
      <c r="C25" s="120"/>
      <c r="D25" s="127"/>
      <c r="E25" s="115"/>
      <c r="F25" s="120"/>
      <c r="G25" s="120"/>
      <c r="H25" s="127"/>
      <c r="I25" s="115"/>
      <c r="J25" s="120" t="s">
        <v>499</v>
      </c>
      <c r="K25" s="169" t="s">
        <v>454</v>
      </c>
      <c r="L25" s="173">
        <v>2300</v>
      </c>
      <c r="M25" s="147"/>
      <c r="N25" s="120"/>
      <c r="O25" s="120"/>
      <c r="P25" s="127"/>
      <c r="Q25" s="115"/>
      <c r="R25" s="120"/>
      <c r="S25" s="120"/>
      <c r="T25" s="127"/>
      <c r="U25" s="115"/>
      <c r="V25" s="120" t="s">
        <v>536</v>
      </c>
      <c r="W25" s="181" t="s">
        <v>1871</v>
      </c>
      <c r="X25" s="127">
        <v>150</v>
      </c>
      <c r="Y25" s="147"/>
      <c r="Z25" s="120" t="s">
        <v>552</v>
      </c>
      <c r="AA25" s="181" t="s">
        <v>1875</v>
      </c>
      <c r="AB25" s="127">
        <v>1000</v>
      </c>
      <c r="AC25" s="147"/>
      <c r="AD25" s="117"/>
      <c r="AF25" s="126"/>
    </row>
    <row r="26" spans="2:32" ht="16.5" customHeight="1">
      <c r="B26" s="118"/>
      <c r="C26" s="120"/>
      <c r="D26" s="127"/>
      <c r="E26" s="115"/>
      <c r="F26" s="120"/>
      <c r="G26" s="120"/>
      <c r="H26" s="127"/>
      <c r="I26" s="115"/>
      <c r="J26" s="120" t="s">
        <v>500</v>
      </c>
      <c r="K26" s="169" t="s">
        <v>501</v>
      </c>
      <c r="L26" s="173">
        <v>2450</v>
      </c>
      <c r="M26" s="147"/>
      <c r="N26" s="120"/>
      <c r="O26" s="120"/>
      <c r="P26" s="127"/>
      <c r="Q26" s="115"/>
      <c r="R26" s="120"/>
      <c r="S26" s="120"/>
      <c r="T26" s="127"/>
      <c r="U26" s="115"/>
      <c r="V26" s="120" t="s">
        <v>537</v>
      </c>
      <c r="W26" s="181" t="s">
        <v>1872</v>
      </c>
      <c r="X26" s="127">
        <v>450</v>
      </c>
      <c r="Y26" s="147"/>
      <c r="Z26" s="120" t="s">
        <v>553</v>
      </c>
      <c r="AA26" s="181" t="s">
        <v>1870</v>
      </c>
      <c r="AB26" s="127">
        <v>1000</v>
      </c>
      <c r="AC26" s="147"/>
      <c r="AD26" s="117"/>
      <c r="AF26" s="126"/>
    </row>
    <row r="27" spans="2:32" ht="16.5" customHeight="1">
      <c r="B27" s="118"/>
      <c r="C27" s="120"/>
      <c r="D27" s="127"/>
      <c r="E27" s="115"/>
      <c r="F27" s="120"/>
      <c r="G27" s="120"/>
      <c r="H27" s="127"/>
      <c r="I27" s="115"/>
      <c r="J27" s="120"/>
      <c r="K27" s="120"/>
      <c r="L27" s="127"/>
      <c r="M27" s="115"/>
      <c r="N27" s="120"/>
      <c r="O27" s="120"/>
      <c r="P27" s="127"/>
      <c r="Q27" s="115"/>
      <c r="R27" s="120"/>
      <c r="S27" s="120"/>
      <c r="T27" s="127"/>
      <c r="U27" s="115"/>
      <c r="V27" s="120"/>
      <c r="W27" s="120"/>
      <c r="X27" s="127"/>
      <c r="Y27" s="115"/>
      <c r="Z27" s="120" t="s">
        <v>554</v>
      </c>
      <c r="AA27" s="181" t="s">
        <v>1871</v>
      </c>
      <c r="AB27" s="127">
        <v>1500</v>
      </c>
      <c r="AC27" s="147"/>
      <c r="AD27" s="117"/>
    </row>
    <row r="28" spans="2:32" ht="16.5" customHeight="1">
      <c r="B28" s="118"/>
      <c r="C28" s="120"/>
      <c r="D28" s="127"/>
      <c r="E28" s="115"/>
      <c r="F28" s="120"/>
      <c r="G28" s="120"/>
      <c r="H28" s="127"/>
      <c r="I28" s="115"/>
      <c r="J28" s="120"/>
      <c r="K28" s="120"/>
      <c r="L28" s="127"/>
      <c r="M28" s="115"/>
      <c r="N28" s="120"/>
      <c r="O28" s="120"/>
      <c r="P28" s="127"/>
      <c r="Q28" s="115"/>
      <c r="R28" s="120"/>
      <c r="S28" s="120"/>
      <c r="T28" s="127"/>
      <c r="U28" s="115"/>
      <c r="V28" s="120"/>
      <c r="W28" s="120"/>
      <c r="X28" s="127"/>
      <c r="Y28" s="115"/>
      <c r="Z28" s="120" t="s">
        <v>555</v>
      </c>
      <c r="AA28" s="181" t="s">
        <v>1872</v>
      </c>
      <c r="AB28" s="127">
        <v>1000</v>
      </c>
      <c r="AC28" s="147"/>
      <c r="AD28" s="117"/>
    </row>
    <row r="29" spans="2:32" ht="16.5" customHeight="1">
      <c r="B29" s="128"/>
      <c r="C29" s="120"/>
      <c r="D29" s="127"/>
      <c r="E29" s="115"/>
      <c r="F29" s="120"/>
      <c r="G29" s="120"/>
      <c r="H29" s="127"/>
      <c r="I29" s="115"/>
      <c r="J29" s="120"/>
      <c r="K29" s="120"/>
      <c r="L29" s="127"/>
      <c r="M29" s="115"/>
      <c r="N29" s="120"/>
      <c r="O29" s="120"/>
      <c r="P29" s="127"/>
      <c r="Q29" s="115"/>
      <c r="R29" s="120"/>
      <c r="S29" s="120"/>
      <c r="T29" s="127"/>
      <c r="U29" s="115"/>
      <c r="V29" s="120"/>
      <c r="W29" s="120"/>
      <c r="X29" s="127"/>
      <c r="Y29" s="115"/>
      <c r="Z29" s="120"/>
      <c r="AA29" s="120"/>
      <c r="AB29" s="127"/>
      <c r="AC29" s="115"/>
      <c r="AD29" s="117"/>
    </row>
    <row r="30" spans="2:32" ht="16.5" customHeight="1">
      <c r="B30" s="105"/>
      <c r="C30" s="120"/>
      <c r="D30" s="127"/>
      <c r="E30" s="115"/>
      <c r="F30" s="120"/>
      <c r="G30" s="120"/>
      <c r="H30" s="127"/>
      <c r="I30" s="115"/>
      <c r="J30" s="120"/>
      <c r="K30" s="120"/>
      <c r="L30" s="127"/>
      <c r="M30" s="115"/>
      <c r="N30" s="120"/>
      <c r="O30" s="120"/>
      <c r="P30" s="127"/>
      <c r="Q30" s="115"/>
      <c r="R30" s="120"/>
      <c r="S30" s="120"/>
      <c r="T30" s="127"/>
      <c r="U30" s="115"/>
      <c r="V30" s="120"/>
      <c r="W30" s="120"/>
      <c r="X30" s="127"/>
      <c r="Y30" s="115"/>
      <c r="Z30" s="120"/>
      <c r="AA30" s="120"/>
      <c r="AB30" s="127"/>
      <c r="AC30" s="115"/>
      <c r="AD30" s="117"/>
    </row>
    <row r="31" spans="2:32" ht="16.5" customHeight="1">
      <c r="B31" s="106" t="s">
        <v>116</v>
      </c>
      <c r="C31" s="120"/>
      <c r="D31" s="127"/>
      <c r="E31" s="115"/>
      <c r="F31" s="120"/>
      <c r="G31" s="120"/>
      <c r="H31" s="127"/>
      <c r="I31" s="115"/>
      <c r="J31" s="120"/>
      <c r="K31" s="120"/>
      <c r="L31" s="127"/>
      <c r="M31" s="115"/>
      <c r="N31" s="120"/>
      <c r="O31" s="120"/>
      <c r="P31" s="127"/>
      <c r="Q31" s="115"/>
      <c r="R31" s="120"/>
      <c r="S31" s="120"/>
      <c r="T31" s="127"/>
      <c r="U31" s="115"/>
      <c r="V31" s="120"/>
      <c r="W31" s="120"/>
      <c r="X31" s="127"/>
      <c r="Y31" s="115"/>
      <c r="Z31" s="120"/>
      <c r="AA31" s="120"/>
      <c r="AB31" s="127"/>
      <c r="AC31" s="115"/>
      <c r="AD31" s="117"/>
      <c r="AF31" s="129"/>
    </row>
    <row r="32" spans="2:32" ht="16.5" customHeight="1">
      <c r="B32" s="113"/>
      <c r="C32" s="120"/>
      <c r="D32" s="127"/>
      <c r="E32" s="115"/>
      <c r="F32" s="120"/>
      <c r="G32" s="120"/>
      <c r="H32" s="127"/>
      <c r="I32" s="115"/>
      <c r="J32" s="120"/>
      <c r="K32" s="120"/>
      <c r="L32" s="127"/>
      <c r="M32" s="115"/>
      <c r="N32" s="120"/>
      <c r="O32" s="120"/>
      <c r="P32" s="127"/>
      <c r="Q32" s="115"/>
      <c r="R32" s="120"/>
      <c r="S32" s="120"/>
      <c r="T32" s="127"/>
      <c r="U32" s="115"/>
      <c r="V32" s="120"/>
      <c r="W32" s="120"/>
      <c r="X32" s="127"/>
      <c r="Y32" s="115"/>
      <c r="Z32" s="120"/>
      <c r="AA32" s="120"/>
      <c r="AB32" s="127"/>
      <c r="AC32" s="115"/>
      <c r="AD32" s="117"/>
    </row>
    <row r="33" spans="2:35" ht="16.5" customHeight="1">
      <c r="B33" s="113"/>
      <c r="C33" s="120"/>
      <c r="D33" s="127"/>
      <c r="E33" s="115"/>
      <c r="F33" s="120"/>
      <c r="G33" s="120"/>
      <c r="H33" s="127"/>
      <c r="I33" s="115"/>
      <c r="J33" s="120"/>
      <c r="K33" s="120"/>
      <c r="L33" s="127"/>
      <c r="M33" s="115"/>
      <c r="N33" s="120"/>
      <c r="O33" s="120"/>
      <c r="P33" s="127"/>
      <c r="Q33" s="115"/>
      <c r="R33" s="120"/>
      <c r="S33" s="120"/>
      <c r="T33" s="127"/>
      <c r="U33" s="115"/>
      <c r="V33" s="120"/>
      <c r="W33" s="120"/>
      <c r="X33" s="127"/>
      <c r="Y33" s="115"/>
      <c r="Z33" s="120"/>
      <c r="AA33" s="120"/>
      <c r="AB33" s="127"/>
      <c r="AC33" s="115"/>
      <c r="AD33" s="117"/>
    </row>
    <row r="34" spans="2:35" ht="16.5" customHeight="1">
      <c r="B34" s="113"/>
      <c r="C34" s="120"/>
      <c r="D34" s="127"/>
      <c r="E34" s="115"/>
      <c r="F34" s="120"/>
      <c r="G34" s="120"/>
      <c r="H34" s="127"/>
      <c r="I34" s="115"/>
      <c r="J34" s="120"/>
      <c r="K34" s="120"/>
      <c r="L34" s="127"/>
      <c r="M34" s="115"/>
      <c r="N34" s="120"/>
      <c r="O34" s="120"/>
      <c r="P34" s="127"/>
      <c r="Q34" s="115"/>
      <c r="R34" s="120"/>
      <c r="S34" s="120"/>
      <c r="T34" s="127"/>
      <c r="U34" s="115"/>
      <c r="V34" s="120"/>
      <c r="W34" s="120"/>
      <c r="X34" s="127"/>
      <c r="Y34" s="115"/>
      <c r="Z34" s="120"/>
      <c r="AA34" s="120"/>
      <c r="AB34" s="127"/>
      <c r="AC34" s="115"/>
      <c r="AD34" s="117"/>
    </row>
    <row r="35" spans="2:35" ht="16.5" customHeight="1">
      <c r="B35" s="113"/>
      <c r="C35" s="120"/>
      <c r="D35" s="127"/>
      <c r="E35" s="115"/>
      <c r="F35" s="120"/>
      <c r="G35" s="120"/>
      <c r="H35" s="127"/>
      <c r="I35" s="115"/>
      <c r="J35" s="120"/>
      <c r="K35" s="120"/>
      <c r="L35" s="127"/>
      <c r="M35" s="115"/>
      <c r="N35" s="120"/>
      <c r="O35" s="120"/>
      <c r="P35" s="127"/>
      <c r="Q35" s="115"/>
      <c r="R35" s="120"/>
      <c r="S35" s="120"/>
      <c r="T35" s="127"/>
      <c r="U35" s="115"/>
      <c r="V35" s="120"/>
      <c r="W35" s="120"/>
      <c r="X35" s="127"/>
      <c r="Y35" s="115"/>
      <c r="Z35" s="120"/>
      <c r="AA35" s="120"/>
      <c r="AB35" s="127"/>
      <c r="AC35" s="115"/>
      <c r="AD35" s="117"/>
    </row>
    <row r="36" spans="2:35" ht="16.5" customHeight="1">
      <c r="B36" s="118"/>
      <c r="C36" s="120"/>
      <c r="D36" s="127"/>
      <c r="E36" s="115"/>
      <c r="F36" s="120"/>
      <c r="G36" s="120"/>
      <c r="H36" s="127"/>
      <c r="I36" s="115"/>
      <c r="J36" s="120"/>
      <c r="K36" s="120"/>
      <c r="L36" s="127"/>
      <c r="M36" s="115"/>
      <c r="N36" s="120"/>
      <c r="O36" s="120"/>
      <c r="P36" s="127"/>
      <c r="Q36" s="115"/>
      <c r="R36" s="120"/>
      <c r="S36" s="120"/>
      <c r="T36" s="127"/>
      <c r="U36" s="115"/>
      <c r="V36" s="120"/>
      <c r="W36" s="120"/>
      <c r="X36" s="127"/>
      <c r="Y36" s="115"/>
      <c r="Z36" s="120"/>
      <c r="AA36" s="120"/>
      <c r="AB36" s="127"/>
      <c r="AC36" s="115"/>
      <c r="AD36" s="117"/>
    </row>
    <row r="37" spans="2:35" ht="16.5" customHeight="1">
      <c r="B37" s="118"/>
      <c r="C37" s="120" t="s">
        <v>59</v>
      </c>
      <c r="D37" s="127">
        <f>SUM(D11:D36)</f>
        <v>18050</v>
      </c>
      <c r="E37" s="149">
        <f>SUM(E11:E36)</f>
        <v>0</v>
      </c>
      <c r="F37" s="120"/>
      <c r="G37" s="120"/>
      <c r="H37" s="127">
        <f>SUM(H11:H36)</f>
        <v>13700</v>
      </c>
      <c r="I37" s="149">
        <f>SUM(I11:I36)</f>
        <v>0</v>
      </c>
      <c r="J37" s="120"/>
      <c r="K37" s="120"/>
      <c r="L37" s="127">
        <f>SUM(L11:L36)</f>
        <v>30550</v>
      </c>
      <c r="M37" s="149">
        <f>SUM(M11:M36)</f>
        <v>0</v>
      </c>
      <c r="N37" s="120"/>
      <c r="O37" s="120"/>
      <c r="P37" s="127">
        <f>SUM(P11:P36)</f>
        <v>11750</v>
      </c>
      <c r="Q37" s="149">
        <f>SUM(Q11:Q36)</f>
        <v>0</v>
      </c>
      <c r="R37" s="120"/>
      <c r="S37" s="120"/>
      <c r="T37" s="127">
        <f>SUM(T11:T36)</f>
        <v>0</v>
      </c>
      <c r="U37" s="149">
        <f>SUM(U11:U36)</f>
        <v>0</v>
      </c>
      <c r="V37" s="120"/>
      <c r="W37" s="120"/>
      <c r="X37" s="127">
        <f>SUM(X11:X36)</f>
        <v>4950</v>
      </c>
      <c r="Y37" s="149">
        <f>SUM(Y11:Y36)</f>
        <v>0</v>
      </c>
      <c r="Z37" s="120"/>
      <c r="AA37" s="120"/>
      <c r="AB37" s="127">
        <f>SUM(AB11:AB36)</f>
        <v>17900</v>
      </c>
      <c r="AC37" s="149">
        <f>SUM(AC11:AC36)</f>
        <v>0</v>
      </c>
      <c r="AD37" s="117"/>
    </row>
    <row r="38" spans="2:35" s="163" customFormat="1" ht="16.5" customHeight="1">
      <c r="B38" s="176"/>
      <c r="C38" s="177" t="s">
        <v>556</v>
      </c>
      <c r="D38" s="153"/>
      <c r="E38" s="153"/>
      <c r="F38" s="178"/>
      <c r="G38" s="178"/>
      <c r="H38" s="153"/>
      <c r="I38" s="153"/>
      <c r="J38" s="178"/>
      <c r="K38" s="178"/>
      <c r="L38" s="153"/>
      <c r="M38" s="153"/>
      <c r="N38" s="178"/>
      <c r="O38" s="178"/>
      <c r="P38" s="153"/>
      <c r="Q38" s="153"/>
      <c r="R38" s="178"/>
      <c r="S38" s="178"/>
      <c r="T38" s="153"/>
      <c r="U38" s="153"/>
      <c r="V38" s="178"/>
      <c r="W38" s="178"/>
      <c r="X38" s="153"/>
      <c r="Y38" s="153"/>
      <c r="Z38" s="178"/>
      <c r="AA38" s="178"/>
      <c r="AB38" s="153"/>
      <c r="AC38" s="153"/>
      <c r="AD38" s="179"/>
    </row>
    <row r="39" spans="2:35" ht="16.5" customHeight="1">
      <c r="B39" s="148" t="s">
        <v>557</v>
      </c>
      <c r="C39" s="166" t="s">
        <v>558</v>
      </c>
      <c r="D39" s="172">
        <v>2600</v>
      </c>
      <c r="E39" s="156"/>
      <c r="F39" s="150"/>
      <c r="G39" s="150"/>
      <c r="H39" s="151"/>
      <c r="I39" s="152"/>
      <c r="J39" s="150" t="s">
        <v>565</v>
      </c>
      <c r="K39" s="167" t="s">
        <v>566</v>
      </c>
      <c r="L39" s="172">
        <v>2400</v>
      </c>
      <c r="M39" s="156"/>
      <c r="N39" s="150" t="s">
        <v>571</v>
      </c>
      <c r="O39" s="167" t="s">
        <v>570</v>
      </c>
      <c r="P39" s="172">
        <v>1350</v>
      </c>
      <c r="Q39" s="156"/>
      <c r="R39" s="150"/>
      <c r="S39" s="150"/>
      <c r="T39" s="151"/>
      <c r="U39" s="152"/>
      <c r="V39" s="150" t="s">
        <v>572</v>
      </c>
      <c r="W39" s="182" t="s">
        <v>1642</v>
      </c>
      <c r="X39" s="151">
        <v>650</v>
      </c>
      <c r="Y39" s="156"/>
      <c r="Z39" s="150" t="s">
        <v>576</v>
      </c>
      <c r="AA39" s="182" t="s">
        <v>1642</v>
      </c>
      <c r="AB39" s="172">
        <v>1000</v>
      </c>
      <c r="AC39" s="156"/>
      <c r="AD39" s="117" t="s">
        <v>170</v>
      </c>
    </row>
    <row r="40" spans="2:35" ht="16.5" customHeight="1">
      <c r="B40" s="157" t="s">
        <v>559</v>
      </c>
      <c r="C40" s="168" t="s">
        <v>560</v>
      </c>
      <c r="D40" s="173">
        <v>1800</v>
      </c>
      <c r="E40" s="147"/>
      <c r="F40" s="120"/>
      <c r="G40" s="120"/>
      <c r="H40" s="127"/>
      <c r="I40" s="115"/>
      <c r="J40" s="120" t="s">
        <v>567</v>
      </c>
      <c r="K40" s="169" t="s">
        <v>568</v>
      </c>
      <c r="L40" s="173">
        <v>1150</v>
      </c>
      <c r="M40" s="147"/>
      <c r="N40" s="120"/>
      <c r="O40" s="120"/>
      <c r="P40" s="127"/>
      <c r="Q40" s="115"/>
      <c r="R40" s="120"/>
      <c r="S40" s="120"/>
      <c r="T40" s="127"/>
      <c r="U40" s="115"/>
      <c r="V40" s="120" t="s">
        <v>573</v>
      </c>
      <c r="W40" s="181" t="s">
        <v>1643</v>
      </c>
      <c r="X40" s="127">
        <v>350</v>
      </c>
      <c r="Y40" s="147"/>
      <c r="Z40" s="120" t="s">
        <v>577</v>
      </c>
      <c r="AA40" s="181" t="s">
        <v>1646</v>
      </c>
      <c r="AB40" s="119">
        <v>500</v>
      </c>
      <c r="AC40" s="147"/>
      <c r="AD40" s="117">
        <f>SUMIF(C9:Y9,D9,C51:Y51)</f>
        <v>20500</v>
      </c>
    </row>
    <row r="41" spans="2:35" ht="16.5" customHeight="1">
      <c r="B41" s="186" t="s">
        <v>561</v>
      </c>
      <c r="C41" s="168" t="s">
        <v>562</v>
      </c>
      <c r="D41" s="173">
        <v>3050</v>
      </c>
      <c r="E41" s="147"/>
      <c r="F41" s="120"/>
      <c r="G41" s="120"/>
      <c r="H41" s="127"/>
      <c r="I41" s="115"/>
      <c r="J41" s="120" t="s">
        <v>569</v>
      </c>
      <c r="K41" s="169" t="s">
        <v>570</v>
      </c>
      <c r="L41" s="173">
        <v>2450</v>
      </c>
      <c r="M41" s="147"/>
      <c r="N41" s="120"/>
      <c r="O41" s="120"/>
      <c r="P41" s="127"/>
      <c r="Q41" s="115"/>
      <c r="R41" s="120"/>
      <c r="S41" s="120"/>
      <c r="T41" s="127"/>
      <c r="U41" s="115"/>
      <c r="V41" s="120" t="s">
        <v>574</v>
      </c>
      <c r="W41" s="181" t="s">
        <v>1644</v>
      </c>
      <c r="X41" s="127">
        <v>900</v>
      </c>
      <c r="Y41" s="147"/>
      <c r="Z41" s="120" t="s">
        <v>578</v>
      </c>
      <c r="AA41" s="181" t="s">
        <v>1644</v>
      </c>
      <c r="AB41" s="173">
        <v>1000</v>
      </c>
      <c r="AC41" s="147"/>
      <c r="AD41" s="117"/>
    </row>
    <row r="42" spans="2:35" ht="16.5" customHeight="1">
      <c r="B42" s="178" t="s">
        <v>563</v>
      </c>
      <c r="C42" s="168" t="s">
        <v>564</v>
      </c>
      <c r="D42" s="173">
        <v>2700</v>
      </c>
      <c r="E42" s="147"/>
      <c r="F42" s="120"/>
      <c r="G42" s="120"/>
      <c r="H42" s="127"/>
      <c r="I42" s="115"/>
      <c r="J42" s="120"/>
      <c r="K42" s="120"/>
      <c r="L42" s="127"/>
      <c r="M42" s="115"/>
      <c r="N42" s="120"/>
      <c r="O42" s="120"/>
      <c r="P42" s="127"/>
      <c r="Q42" s="115"/>
      <c r="R42" s="120"/>
      <c r="S42" s="120"/>
      <c r="T42" s="127"/>
      <c r="U42" s="115"/>
      <c r="V42" s="120" t="s">
        <v>575</v>
      </c>
      <c r="W42" s="181" t="s">
        <v>1645</v>
      </c>
      <c r="X42" s="127">
        <v>1100</v>
      </c>
      <c r="Y42" s="147"/>
      <c r="Z42" s="120" t="s">
        <v>579</v>
      </c>
      <c r="AA42" s="181" t="s">
        <v>1645</v>
      </c>
      <c r="AB42" s="173">
        <v>1500</v>
      </c>
      <c r="AC42" s="147"/>
      <c r="AD42" s="117" t="s">
        <v>172</v>
      </c>
    </row>
    <row r="43" spans="2:35" ht="16.5" customHeight="1">
      <c r="B43" s="106" t="s">
        <v>116</v>
      </c>
      <c r="C43" s="120"/>
      <c r="D43" s="127"/>
      <c r="E43" s="115"/>
      <c r="F43" s="120"/>
      <c r="G43" s="120"/>
      <c r="H43" s="127"/>
      <c r="I43" s="115"/>
      <c r="J43" s="120"/>
      <c r="K43" s="120"/>
      <c r="L43" s="127"/>
      <c r="M43" s="115"/>
      <c r="N43" s="120"/>
      <c r="O43" s="120"/>
      <c r="P43" s="127"/>
      <c r="Q43" s="115"/>
      <c r="R43" s="120"/>
      <c r="S43" s="120"/>
      <c r="T43" s="127"/>
      <c r="U43" s="115"/>
      <c r="V43" s="120"/>
      <c r="W43" s="120"/>
      <c r="X43" s="127"/>
      <c r="Y43" s="115"/>
      <c r="Z43" s="120"/>
      <c r="AA43" s="120"/>
      <c r="AB43" s="127"/>
      <c r="AC43" s="115"/>
      <c r="AD43" s="154">
        <f>SUMIF(C9:Y9,E9,C51:Y51)</f>
        <v>0</v>
      </c>
    </row>
    <row r="44" spans="2:35" ht="16.5" customHeight="1">
      <c r="B44" s="113" t="s">
        <v>120</v>
      </c>
      <c r="C44" s="120"/>
      <c r="D44" s="127"/>
      <c r="E44" s="115"/>
      <c r="F44" s="120"/>
      <c r="G44" s="120"/>
      <c r="H44" s="127"/>
      <c r="I44" s="115"/>
      <c r="J44" s="120"/>
      <c r="K44" s="120"/>
      <c r="L44" s="127"/>
      <c r="M44" s="115"/>
      <c r="N44" s="120"/>
      <c r="O44" s="120"/>
      <c r="P44" s="127"/>
      <c r="Q44" s="115"/>
      <c r="R44" s="120"/>
      <c r="S44" s="120"/>
      <c r="T44" s="127"/>
      <c r="U44" s="115"/>
      <c r="V44" s="120"/>
      <c r="W44" s="120"/>
      <c r="X44" s="127"/>
      <c r="Y44" s="115"/>
      <c r="Z44" s="120"/>
      <c r="AA44" s="120"/>
      <c r="AB44" s="127"/>
      <c r="AC44" s="115"/>
      <c r="AD44" s="155" t="s">
        <v>1611</v>
      </c>
    </row>
    <row r="45" spans="2:35" ht="16.5" customHeight="1">
      <c r="B45" s="113" t="s">
        <v>121</v>
      </c>
      <c r="C45" s="120"/>
      <c r="D45" s="127"/>
      <c r="E45" s="115"/>
      <c r="F45" s="120"/>
      <c r="G45" s="120"/>
      <c r="H45" s="127"/>
      <c r="I45" s="115"/>
      <c r="J45" s="120"/>
      <c r="K45" s="120"/>
      <c r="L45" s="127"/>
      <c r="M45" s="115"/>
      <c r="N45" s="120"/>
      <c r="O45" s="120"/>
      <c r="P45" s="127"/>
      <c r="Q45" s="115"/>
      <c r="R45" s="120"/>
      <c r="S45" s="120"/>
      <c r="T45" s="127"/>
      <c r="U45" s="115"/>
      <c r="V45" s="120"/>
      <c r="W45" s="120"/>
      <c r="X45" s="127"/>
      <c r="Y45" s="115"/>
      <c r="Z45" s="120"/>
      <c r="AA45" s="120"/>
      <c r="AB45" s="127"/>
      <c r="AC45" s="115"/>
      <c r="AD45" s="154">
        <f>AC51</f>
        <v>0</v>
      </c>
    </row>
    <row r="46" spans="2:35" ht="16.5" customHeight="1">
      <c r="B46" s="131"/>
      <c r="C46" s="120"/>
      <c r="D46" s="127"/>
      <c r="E46" s="115"/>
      <c r="F46" s="120"/>
      <c r="G46" s="120"/>
      <c r="H46" s="127"/>
      <c r="I46" s="115"/>
      <c r="J46" s="120"/>
      <c r="K46" s="120"/>
      <c r="L46" s="127"/>
      <c r="M46" s="115"/>
      <c r="N46" s="120"/>
      <c r="O46" s="120"/>
      <c r="P46" s="127"/>
      <c r="Q46" s="115"/>
      <c r="R46" s="120"/>
      <c r="S46" s="120"/>
      <c r="T46" s="127"/>
      <c r="U46" s="115"/>
      <c r="V46" s="120"/>
      <c r="W46" s="120"/>
      <c r="X46" s="127"/>
      <c r="Y46" s="115"/>
      <c r="Z46" s="120"/>
      <c r="AA46" s="120"/>
      <c r="AB46" s="127"/>
      <c r="AC46" s="115"/>
      <c r="AD46" s="117"/>
    </row>
    <row r="47" spans="2:35" ht="16.5" customHeight="1">
      <c r="B47" s="113"/>
      <c r="C47" s="120"/>
      <c r="D47" s="127"/>
      <c r="E47" s="115"/>
      <c r="F47" s="120"/>
      <c r="G47" s="120"/>
      <c r="H47" s="127"/>
      <c r="I47" s="115"/>
      <c r="J47" s="120"/>
      <c r="K47" s="120"/>
      <c r="L47" s="127"/>
      <c r="M47" s="115"/>
      <c r="N47" s="120"/>
      <c r="O47" s="120"/>
      <c r="P47" s="127"/>
      <c r="Q47" s="115"/>
      <c r="R47" s="120"/>
      <c r="S47" s="120"/>
      <c r="T47" s="127"/>
      <c r="U47" s="115"/>
      <c r="V47" s="120"/>
      <c r="W47" s="120"/>
      <c r="X47" s="127"/>
      <c r="Y47" s="115"/>
      <c r="Z47" s="120"/>
      <c r="AA47" s="120"/>
      <c r="AB47" s="127"/>
      <c r="AC47" s="115"/>
      <c r="AD47" s="117"/>
    </row>
    <row r="48" spans="2:35" ht="16.5" customHeight="1">
      <c r="B48" s="113"/>
      <c r="C48" s="120"/>
      <c r="D48" s="127"/>
      <c r="E48" s="115"/>
      <c r="F48" s="120"/>
      <c r="G48" s="120"/>
      <c r="H48" s="127"/>
      <c r="I48" s="115"/>
      <c r="J48" s="120"/>
      <c r="K48" s="120"/>
      <c r="L48" s="127"/>
      <c r="M48" s="115"/>
      <c r="N48" s="120"/>
      <c r="O48" s="120"/>
      <c r="P48" s="127"/>
      <c r="Q48" s="115"/>
      <c r="R48" s="120"/>
      <c r="S48" s="120"/>
      <c r="T48" s="127"/>
      <c r="U48" s="115"/>
      <c r="V48" s="120"/>
      <c r="W48" s="120"/>
      <c r="X48" s="127"/>
      <c r="Y48" s="115"/>
      <c r="Z48" s="120"/>
      <c r="AA48" s="120"/>
      <c r="AB48" s="127"/>
      <c r="AC48" s="115"/>
      <c r="AD48" s="117"/>
      <c r="AE48" s="132"/>
      <c r="AF48" s="132"/>
      <c r="AG48" s="132"/>
      <c r="AH48" s="132"/>
      <c r="AI48" s="132"/>
    </row>
    <row r="49" spans="2:35" ht="16.5" customHeight="1">
      <c r="B49" s="118"/>
      <c r="C49" s="120"/>
      <c r="D49" s="127"/>
      <c r="E49" s="115"/>
      <c r="F49" s="120"/>
      <c r="G49" s="120"/>
      <c r="H49" s="127"/>
      <c r="I49" s="115"/>
      <c r="J49" s="120" t="s">
        <v>122</v>
      </c>
      <c r="K49" s="120"/>
      <c r="L49" s="127"/>
      <c r="M49" s="115"/>
      <c r="N49" s="120"/>
      <c r="O49" s="120"/>
      <c r="P49" s="127"/>
      <c r="Q49" s="115"/>
      <c r="R49" s="120"/>
      <c r="S49" s="120"/>
      <c r="T49" s="127"/>
      <c r="U49" s="115"/>
      <c r="V49" s="116"/>
      <c r="W49" s="120"/>
      <c r="X49" s="127"/>
      <c r="Y49" s="115"/>
      <c r="Z49" s="116"/>
      <c r="AA49" s="120"/>
      <c r="AB49" s="127"/>
      <c r="AC49" s="115"/>
      <c r="AD49" s="117"/>
      <c r="AE49" s="132"/>
      <c r="AF49" s="132"/>
      <c r="AG49" s="132"/>
      <c r="AH49" s="132"/>
      <c r="AI49" s="132"/>
    </row>
    <row r="50" spans="2:35" ht="16.5" customHeight="1">
      <c r="B50" s="118"/>
      <c r="C50" s="120"/>
      <c r="D50" s="127"/>
      <c r="E50" s="115"/>
      <c r="F50" s="120"/>
      <c r="G50" s="120"/>
      <c r="H50" s="127"/>
      <c r="I50" s="115"/>
      <c r="J50" s="116"/>
      <c r="K50" s="120"/>
      <c r="L50" s="127"/>
      <c r="M50" s="115"/>
      <c r="N50" s="120"/>
      <c r="O50" s="120"/>
      <c r="P50" s="127"/>
      <c r="Q50" s="115"/>
      <c r="R50" s="120"/>
      <c r="S50" s="120"/>
      <c r="T50" s="127"/>
      <c r="U50" s="115"/>
      <c r="V50" s="120"/>
      <c r="W50" s="120"/>
      <c r="X50" s="127"/>
      <c r="Y50" s="115"/>
      <c r="Z50" s="120"/>
      <c r="AA50" s="120"/>
      <c r="AB50" s="127"/>
      <c r="AC50" s="115"/>
      <c r="AD50" s="117"/>
      <c r="AE50" s="132"/>
      <c r="AF50" s="132"/>
      <c r="AG50" s="132"/>
      <c r="AH50" s="132"/>
      <c r="AI50" s="132"/>
    </row>
    <row r="51" spans="2:35" ht="16.5" customHeight="1">
      <c r="B51" s="128"/>
      <c r="C51" s="128" t="s">
        <v>244</v>
      </c>
      <c r="D51" s="133">
        <f>SUM(D39:D50)</f>
        <v>10150</v>
      </c>
      <c r="E51" s="134">
        <f>SUM(E39:E50)</f>
        <v>0</v>
      </c>
      <c r="F51" s="128">
        <f t="shared" ref="F51:Z51" si="0">SUM(F43:F50)</f>
        <v>0</v>
      </c>
      <c r="G51" s="128"/>
      <c r="H51" s="133">
        <f>SUM(H39:H50)</f>
        <v>0</v>
      </c>
      <c r="I51" s="134">
        <f>SUM(I39:I50)</f>
        <v>0</v>
      </c>
      <c r="J51" s="130">
        <f t="shared" si="0"/>
        <v>0</v>
      </c>
      <c r="K51" s="128"/>
      <c r="L51" s="133">
        <f>SUM(L39:L50)</f>
        <v>6000</v>
      </c>
      <c r="M51" s="134">
        <f>SUM(M39:M50)</f>
        <v>0</v>
      </c>
      <c r="N51" s="128">
        <f t="shared" si="0"/>
        <v>0</v>
      </c>
      <c r="O51" s="128"/>
      <c r="P51" s="133">
        <f>SUM(P39:P50)</f>
        <v>1350</v>
      </c>
      <c r="Q51" s="134">
        <f>SUM(Q39:Q50)</f>
        <v>0</v>
      </c>
      <c r="R51" s="128">
        <f t="shared" si="0"/>
        <v>0</v>
      </c>
      <c r="S51" s="128"/>
      <c r="T51" s="133">
        <f>SUM(T39:T50)</f>
        <v>0</v>
      </c>
      <c r="U51" s="134">
        <f>SUM(U39:U50)</f>
        <v>0</v>
      </c>
      <c r="V51" s="128">
        <f t="shared" si="0"/>
        <v>0</v>
      </c>
      <c r="W51" s="128"/>
      <c r="X51" s="133">
        <f>SUM(X39:X50)</f>
        <v>3000</v>
      </c>
      <c r="Y51" s="134">
        <f>SUM(Y39:Y50)</f>
        <v>0</v>
      </c>
      <c r="Z51" s="128">
        <f t="shared" si="0"/>
        <v>0</v>
      </c>
      <c r="AA51" s="128"/>
      <c r="AB51" s="133">
        <f>SUM(AB39:AB50)</f>
        <v>4000</v>
      </c>
      <c r="AC51" s="134">
        <f>SUM(AC39:AC50)</f>
        <v>0</v>
      </c>
      <c r="AD51" s="135"/>
      <c r="AE51" s="132"/>
      <c r="AF51" s="132"/>
      <c r="AG51" s="132"/>
      <c r="AH51" s="132"/>
      <c r="AI51" s="132"/>
    </row>
    <row r="52" spans="2:35" ht="16.5" customHeight="1">
      <c r="B52" s="136" t="s">
        <v>123</v>
      </c>
      <c r="C52" s="137"/>
      <c r="D52" s="138"/>
      <c r="E52" s="138"/>
      <c r="F52" s="139"/>
      <c r="G52" s="138"/>
      <c r="H52" s="140"/>
      <c r="I52" s="138"/>
      <c r="J52" s="138"/>
      <c r="K52" s="138"/>
      <c r="L52" s="139"/>
      <c r="M52" s="136"/>
      <c r="N52" s="138"/>
      <c r="O52" s="138"/>
      <c r="P52" s="138"/>
      <c r="Q52" s="138"/>
      <c r="R52" s="141"/>
      <c r="S52" s="243"/>
      <c r="T52" s="244"/>
      <c r="U52" s="139"/>
      <c r="Z52" s="142"/>
      <c r="AA52" s="142"/>
      <c r="AB52" s="142"/>
      <c r="AC52" s="142"/>
      <c r="AD52" s="142"/>
      <c r="AE52" s="132"/>
      <c r="AF52" s="132"/>
      <c r="AG52" s="132"/>
      <c r="AH52" s="132"/>
      <c r="AI52" s="132"/>
    </row>
    <row r="53" spans="2:35" ht="16.5" customHeight="1">
      <c r="B53" s="143"/>
      <c r="C53" s="245"/>
      <c r="D53" s="246"/>
      <c r="E53" s="246"/>
      <c r="F53" s="246"/>
      <c r="G53" s="247"/>
      <c r="H53" s="245"/>
      <c r="I53" s="246"/>
      <c r="J53" s="246"/>
      <c r="K53" s="246"/>
      <c r="L53" s="247"/>
      <c r="M53" s="248"/>
      <c r="N53" s="249"/>
      <c r="O53" s="249"/>
      <c r="P53" s="249"/>
      <c r="Q53" s="250"/>
      <c r="R53" s="144"/>
      <c r="S53" s="245"/>
      <c r="T53" s="246"/>
      <c r="U53" s="247"/>
      <c r="AE53" s="132"/>
      <c r="AF53" s="132"/>
      <c r="AG53" s="132"/>
      <c r="AH53" s="132"/>
      <c r="AI53" s="132"/>
    </row>
    <row r="54" spans="2:35" ht="16.5" customHeight="1">
      <c r="B54" s="88" t="s">
        <v>103</v>
      </c>
      <c r="C54" s="88" t="s">
        <v>124</v>
      </c>
      <c r="AE54" s="132"/>
      <c r="AF54" s="132"/>
      <c r="AG54" s="132"/>
      <c r="AH54" s="132"/>
      <c r="AI54" s="132"/>
    </row>
    <row r="55" spans="2:35" ht="16.5" customHeight="1">
      <c r="B55" s="88" t="s">
        <v>104</v>
      </c>
      <c r="C55" s="88" t="s">
        <v>125</v>
      </c>
      <c r="AD55" s="145" t="s">
        <v>0</v>
      </c>
      <c r="AE55" s="132"/>
      <c r="AF55" s="132"/>
      <c r="AG55" s="132"/>
      <c r="AH55" s="132"/>
      <c r="AI55" s="132"/>
    </row>
    <row r="56" spans="2:35" ht="16.5" customHeight="1">
      <c r="B56" s="88" t="s">
        <v>106</v>
      </c>
      <c r="C56" s="88" t="s">
        <v>126</v>
      </c>
      <c r="AD56" s="145"/>
      <c r="AE56" s="132"/>
      <c r="AF56" s="132"/>
      <c r="AG56" s="132"/>
      <c r="AH56" s="132"/>
      <c r="AI56" s="132"/>
    </row>
    <row r="57" spans="2:35" ht="16.5" customHeight="1">
      <c r="B57" s="88" t="s">
        <v>127</v>
      </c>
      <c r="C57" s="88"/>
      <c r="AE57" s="132"/>
      <c r="AF57" s="132"/>
      <c r="AG57" s="132"/>
      <c r="AH57" s="132"/>
      <c r="AI57" s="132"/>
    </row>
    <row r="58" spans="2:35" ht="16.5" customHeight="1">
      <c r="B58" s="88"/>
      <c r="C58" s="88"/>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11:E22">
    <cfRule type="expression" dxfId="399" priority="1" stopIfTrue="1">
      <formula>D11&lt;E11</formula>
    </cfRule>
    <cfRule type="expression" dxfId="398" priority="2" stopIfTrue="1">
      <formula>MOD(E11,50)&gt;0</formula>
    </cfRule>
  </conditionalFormatting>
  <conditionalFormatting sqref="E39:E42">
    <cfRule type="expression" dxfId="397" priority="159" stopIfTrue="1">
      <formula>D39&lt;E39</formula>
    </cfRule>
    <cfRule type="expression" dxfId="396" priority="160" stopIfTrue="1">
      <formula>MOD(E39,50)&gt;0</formula>
    </cfRule>
  </conditionalFormatting>
  <conditionalFormatting sqref="I11:I17">
    <cfRule type="expression" dxfId="395" priority="25" stopIfTrue="1">
      <formula>H11&lt;I11</formula>
    </cfRule>
    <cfRule type="expression" dxfId="394" priority="26" stopIfTrue="1">
      <formula>MOD(I11,50)&gt;0</formula>
    </cfRule>
  </conditionalFormatting>
  <conditionalFormatting sqref="M11:M26">
    <cfRule type="expression" dxfId="393" priority="39" stopIfTrue="1">
      <formula>L11&lt;M11</formula>
    </cfRule>
    <cfRule type="expression" dxfId="392" priority="40" stopIfTrue="1">
      <formula>MOD(M11,50)&gt;0</formula>
    </cfRule>
  </conditionalFormatting>
  <conditionalFormatting sqref="M39:M41">
    <cfRule type="expression" dxfId="391" priority="167" stopIfTrue="1">
      <formula>L39&lt;M39</formula>
    </cfRule>
    <cfRule type="expression" dxfId="390" priority="168" stopIfTrue="1">
      <formula>MOD(M39,50)&gt;0</formula>
    </cfRule>
  </conditionalFormatting>
  <conditionalFormatting sqref="Q11:Q20">
    <cfRule type="expression" dxfId="389" priority="71" stopIfTrue="1">
      <formula>P11&lt;Q11</formula>
    </cfRule>
    <cfRule type="expression" dxfId="388" priority="72" stopIfTrue="1">
      <formula>MOD(Q11,50)&gt;0</formula>
    </cfRule>
  </conditionalFormatting>
  <conditionalFormatting sqref="Q39">
    <cfRule type="expression" dxfId="387" priority="173" stopIfTrue="1">
      <formula>P39&lt;Q39</formula>
    </cfRule>
    <cfRule type="expression" dxfId="386" priority="174" stopIfTrue="1">
      <formula>MOD(Q39,50)&gt;0</formula>
    </cfRule>
  </conditionalFormatting>
  <conditionalFormatting sqref="Y11:Y26">
    <cfRule type="expression" dxfId="385" priority="91" stopIfTrue="1">
      <formula>X11&lt;Y11</formula>
    </cfRule>
    <cfRule type="expression" dxfId="384" priority="92" stopIfTrue="1">
      <formula>MOD(Y11,50)&gt;0</formula>
    </cfRule>
  </conditionalFormatting>
  <conditionalFormatting sqref="Y39:Y42">
    <cfRule type="expression" dxfId="383" priority="175" stopIfTrue="1">
      <formula>X39&lt;Y39</formula>
    </cfRule>
    <cfRule type="expression" dxfId="382" priority="176" stopIfTrue="1">
      <formula>MOD(Y39,50)&gt;0</formula>
    </cfRule>
  </conditionalFormatting>
  <conditionalFormatting sqref="AC11:AC28">
    <cfRule type="expression" dxfId="381" priority="123" stopIfTrue="1">
      <formula>AB11&lt;AC11</formula>
    </cfRule>
    <cfRule type="expression" dxfId="380" priority="124" stopIfTrue="1">
      <formula>MOD(AC11,50)&gt;0</formula>
    </cfRule>
  </conditionalFormatting>
  <conditionalFormatting sqref="AC39:AC42">
    <cfRule type="expression" dxfId="379" priority="183" stopIfTrue="1">
      <formula>AB39&lt;AC39</formula>
    </cfRule>
    <cfRule type="expression" dxfId="378" priority="184" stopIfTrue="1">
      <formula>MOD(AC39,50)&gt;0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AC39:AC42 Y39:Y42 Q39 M39:M41 E39:E42 AC11:AC28 Y11:Y26 Q11:Q20 M11:M26 I11:I17 E11:E22" xr:uid="{00000000-0002-0000-0900-000000000000}">
      <formula1>NOT(OR(D11&lt;E11,MOD(E11,50)&gt;0))</formula1>
    </dataValidation>
  </dataValidations>
  <hyperlinks>
    <hyperlink ref="C3" location="一番最初に入力して下さい!E7" tooltip="入力シートへ" display="一番最初に入力して下さい!E7" xr:uid="{00000000-0004-0000-0900-000000000000}"/>
    <hyperlink ref="C5" location="一番最初に入力して下さい!E8" tooltip="入力シートへ" display="一番最初に入力して下さい!E8" xr:uid="{00000000-0004-0000-0900-000001000000}"/>
    <hyperlink ref="I3" location="一番最初に入力して下さい!E5" tooltip="入力シートへ" display="一番最初に入力して下さい!E5" xr:uid="{00000000-0004-0000-0900-000002000000}"/>
    <hyperlink ref="P3" location="一番最初に入力して下さい!E9" tooltip="入力シートへ" display="一番最初に入力して下さい!E9" xr:uid="{00000000-0004-0000-0900-000003000000}"/>
    <hyperlink ref="I5" location="一番最初に入力して下さい!E11" tooltip="入力シートへ" display="一番最初に入力して下さい!E11" xr:uid="{00000000-0004-0000-0900-000004000000}"/>
    <hyperlink ref="O5" location="一番最初に入力して下さい!E12" tooltip="入力シートへ" display="一番最初に入力して下さい!E12" xr:uid="{00000000-0004-0000-0900-000005000000}"/>
    <hyperlink ref="S5" location="一番最初に入力して下さい!E13" tooltip="入力シートへ" display="一番最初に入力して下さい!E13" xr:uid="{00000000-0004-0000-0900-000006000000}"/>
    <hyperlink ref="C10" location="部数合計表!B14" tooltip="集計シートへ" display="部数合計表!B14" xr:uid="{00000000-0004-0000-0900-000093000000}"/>
    <hyperlink ref="C38" location="部数合計表!B15" tooltip="集計シートへ" display="部数合計表!B15" xr:uid="{00000000-0004-0000-0900-000094000000}"/>
  </hyperlinks>
  <printOptions horizontalCentered="1" verticalCentered="1"/>
  <pageMargins left="0" right="0" top="0" bottom="0" header="0" footer="0"/>
  <pageSetup paperSize="9" scale="65" orientation="landscape"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rgb="FF6DFFAF"/>
  </sheetPr>
  <dimension ref="A1:AI58"/>
  <sheetViews>
    <sheetView showGridLines="0" zoomScale="85" zoomScaleNormal="85" workbookViewId="0">
      <selection activeCell="W51" sqref="W51"/>
    </sheetView>
  </sheetViews>
  <sheetFormatPr defaultColWidth="9" defaultRowHeight="16.5" customHeight="1"/>
  <cols>
    <col min="1" max="1" width="2.625" style="89" customWidth="1"/>
    <col min="2" max="2" width="3.25" style="89" hidden="1" customWidth="1"/>
    <col min="3" max="3" width="14.625" style="89" customWidth="1"/>
    <col min="4" max="5" width="6.625" style="89" customWidth="1"/>
    <col min="6" max="6" width="3.25" style="89" hidden="1" customWidth="1"/>
    <col min="7" max="7" width="14.625" style="89" customWidth="1"/>
    <col min="8" max="9" width="6.625" style="89" customWidth="1"/>
    <col min="10" max="10" width="3.25" style="89" hidden="1" customWidth="1"/>
    <col min="11" max="11" width="14.625" style="89" customWidth="1"/>
    <col min="12" max="13" width="6.625" style="89" customWidth="1"/>
    <col min="14" max="14" width="3.25" style="89" hidden="1" customWidth="1"/>
    <col min="15" max="15" width="14.625" style="89" customWidth="1"/>
    <col min="16" max="17" width="6.625" style="89" customWidth="1"/>
    <col min="18" max="18" width="3.25" style="89" hidden="1" customWidth="1"/>
    <col min="19" max="19" width="14.625" style="89" customWidth="1"/>
    <col min="20" max="21" width="6.625" style="89" customWidth="1"/>
    <col min="22" max="22" width="3.25" style="89" hidden="1" customWidth="1"/>
    <col min="23" max="23" width="14.625" style="89" customWidth="1"/>
    <col min="24" max="25" width="6.625" style="89" customWidth="1"/>
    <col min="26" max="26" width="3.25" style="89" hidden="1" customWidth="1"/>
    <col min="27" max="27" width="14.625" style="89" customWidth="1"/>
    <col min="28" max="29" width="6.625" style="89" customWidth="1"/>
    <col min="30" max="30" width="9.625" style="89" customWidth="1"/>
    <col min="31" max="31" width="2.625" style="89" customWidth="1"/>
    <col min="32" max="16384" width="9" style="89"/>
  </cols>
  <sheetData>
    <row r="1" spans="1:32" s="88" customFormat="1" ht="23.1" customHeight="1">
      <c r="A1" s="85" t="s">
        <v>109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7"/>
    </row>
    <row r="2" spans="1:32" s="88" customFormat="1" ht="6" customHeight="1">
      <c r="AE2" s="89"/>
    </row>
    <row r="3" spans="1:32" s="88" customFormat="1" ht="16.5" customHeight="1">
      <c r="C3" s="223" t="str">
        <f>IF(一番最初に入力して下さい!E7&lt;&gt;"",一番最初に入力して下さい!E7,"")</f>
        <v/>
      </c>
      <c r="D3" s="224"/>
      <c r="E3" s="224"/>
      <c r="F3" s="224"/>
      <c r="G3" s="224"/>
      <c r="H3" s="225"/>
      <c r="I3" s="229" t="str">
        <f>IF(一番最初に入力して下さい!E5&lt;&gt;"",一番最初に入力して下さい!E5,"")</f>
        <v/>
      </c>
      <c r="J3" s="230"/>
      <c r="K3" s="230"/>
      <c r="L3" s="230"/>
      <c r="M3" s="230"/>
      <c r="N3" s="230"/>
      <c r="O3" s="231"/>
      <c r="P3" s="223" t="str">
        <f>IF(一番最初に入力して下さい!E9&lt;&gt;"",一番最初に入力して下さい!E9,"")</f>
        <v/>
      </c>
      <c r="Q3" s="224"/>
      <c r="R3" s="224"/>
      <c r="S3" s="225"/>
      <c r="T3" s="235"/>
      <c r="U3" s="236"/>
      <c r="V3" s="236"/>
      <c r="W3" s="236"/>
      <c r="X3" s="236"/>
      <c r="Y3" s="236"/>
      <c r="Z3" s="236"/>
      <c r="AA3" s="237"/>
      <c r="AB3" s="235"/>
      <c r="AC3" s="236"/>
      <c r="AD3" s="237"/>
    </row>
    <row r="4" spans="1:32" s="88" customFormat="1" ht="16.5" customHeight="1">
      <c r="C4" s="226"/>
      <c r="D4" s="227"/>
      <c r="E4" s="227"/>
      <c r="F4" s="227"/>
      <c r="G4" s="227"/>
      <c r="H4" s="228"/>
      <c r="I4" s="232"/>
      <c r="J4" s="233"/>
      <c r="K4" s="233"/>
      <c r="L4" s="233"/>
      <c r="M4" s="233"/>
      <c r="N4" s="233"/>
      <c r="O4" s="234"/>
      <c r="P4" s="226"/>
      <c r="Q4" s="227"/>
      <c r="R4" s="227"/>
      <c r="S4" s="228"/>
      <c r="T4" s="238"/>
      <c r="U4" s="239"/>
      <c r="V4" s="239"/>
      <c r="W4" s="239"/>
      <c r="X4" s="239"/>
      <c r="Y4" s="239"/>
      <c r="Z4" s="239"/>
      <c r="AA4" s="240"/>
      <c r="AB4" s="238"/>
      <c r="AC4" s="239"/>
      <c r="AD4" s="240"/>
    </row>
    <row r="5" spans="1:32" s="88" customFormat="1" ht="16.5" customHeight="1">
      <c r="C5" s="223" t="str">
        <f>IF(一番最初に入力して下さい!E8&lt;&gt;"",一番最初に入力して下さい!E8,"")</f>
        <v/>
      </c>
      <c r="D5" s="224"/>
      <c r="E5" s="224"/>
      <c r="F5" s="224"/>
      <c r="G5" s="224"/>
      <c r="H5" s="225"/>
      <c r="I5" s="251">
        <f>IF(一番最初に入力して下さい!E11&lt;&gt;"",一番最初に入力して下さい!E11,"")</f>
        <v>0</v>
      </c>
      <c r="J5" s="252"/>
      <c r="K5" s="252"/>
      <c r="L5" s="252"/>
      <c r="M5" s="253"/>
      <c r="N5" s="90"/>
      <c r="O5" s="251">
        <f>IF(一番最初に入力して下さい!E12&lt;&gt;"",一番最初に入力して下さい!E12,"")</f>
        <v>0</v>
      </c>
      <c r="P5" s="257"/>
      <c r="Q5" s="258"/>
      <c r="R5" s="91"/>
      <c r="S5" s="262">
        <f>IF(一番最初に入力して下さい!E13&lt;&gt;"",一番最初に入力して下さい!E13,"")</f>
        <v>0</v>
      </c>
      <c r="T5" s="263"/>
      <c r="U5" s="263"/>
      <c r="V5" s="263"/>
      <c r="W5" s="263"/>
      <c r="X5" s="263"/>
      <c r="Y5" s="265">
        <f>SUMIF(AD11:AD50,AD14,AD12:AD51)</f>
        <v>0</v>
      </c>
      <c r="Z5" s="265"/>
      <c r="AA5" s="265"/>
      <c r="AB5" s="265"/>
      <c r="AC5" s="265"/>
      <c r="AD5" s="266"/>
    </row>
    <row r="6" spans="1:32" s="88" customFormat="1" ht="16.5" customHeight="1">
      <c r="C6" s="226"/>
      <c r="D6" s="227"/>
      <c r="E6" s="227"/>
      <c r="F6" s="227"/>
      <c r="G6" s="227"/>
      <c r="H6" s="228"/>
      <c r="I6" s="254"/>
      <c r="J6" s="255"/>
      <c r="K6" s="255"/>
      <c r="L6" s="255"/>
      <c r="M6" s="256"/>
      <c r="N6" s="92"/>
      <c r="O6" s="259"/>
      <c r="P6" s="260"/>
      <c r="Q6" s="261"/>
      <c r="R6" s="93"/>
      <c r="S6" s="264"/>
      <c r="T6" s="264"/>
      <c r="U6" s="264"/>
      <c r="V6" s="264"/>
      <c r="W6" s="264"/>
      <c r="X6" s="264"/>
      <c r="Y6" s="241">
        <f>SUMIF(AD11:AD50,AD16,AD12:AD51)</f>
        <v>0</v>
      </c>
      <c r="Z6" s="241"/>
      <c r="AA6" s="241"/>
      <c r="AB6" s="241"/>
      <c r="AC6" s="241"/>
      <c r="AD6" s="242"/>
    </row>
    <row r="7" spans="1:32" s="88" customFormat="1" ht="6" customHeight="1"/>
    <row r="8" spans="1:32" ht="16.5" customHeight="1">
      <c r="B8" s="94"/>
      <c r="C8" s="95" t="s">
        <v>53</v>
      </c>
      <c r="D8" s="96"/>
      <c r="E8" s="96"/>
      <c r="F8" s="97"/>
      <c r="G8" s="95" t="s">
        <v>54</v>
      </c>
      <c r="H8" s="96"/>
      <c r="I8" s="96"/>
      <c r="J8" s="97"/>
      <c r="K8" s="95" t="s">
        <v>55</v>
      </c>
      <c r="L8" s="96"/>
      <c r="M8" s="96"/>
      <c r="N8" s="97"/>
      <c r="O8" s="95" t="s">
        <v>56</v>
      </c>
      <c r="P8" s="96"/>
      <c r="Q8" s="96"/>
      <c r="R8" s="97"/>
      <c r="S8" s="95" t="s">
        <v>128</v>
      </c>
      <c r="T8" s="96"/>
      <c r="U8" s="96"/>
      <c r="V8" s="97"/>
      <c r="W8" s="95" t="s">
        <v>129</v>
      </c>
      <c r="X8" s="96"/>
      <c r="Y8" s="96"/>
      <c r="Z8" s="98"/>
      <c r="AA8" s="95" t="s">
        <v>1610</v>
      </c>
      <c r="AB8" s="96"/>
      <c r="AC8" s="96"/>
      <c r="AD8" s="99" t="s">
        <v>110</v>
      </c>
    </row>
    <row r="9" spans="1:32" ht="16.5" customHeight="1">
      <c r="B9" s="100" t="s">
        <v>111</v>
      </c>
      <c r="C9" s="101" t="s">
        <v>112</v>
      </c>
      <c r="D9" s="101" t="s">
        <v>113</v>
      </c>
      <c r="E9" s="101" t="s">
        <v>114</v>
      </c>
      <c r="F9" s="102" t="s">
        <v>111</v>
      </c>
      <c r="G9" s="101" t="s">
        <v>112</v>
      </c>
      <c r="H9" s="101" t="s">
        <v>113</v>
      </c>
      <c r="I9" s="101" t="s">
        <v>114</v>
      </c>
      <c r="J9" s="102" t="s">
        <v>111</v>
      </c>
      <c r="K9" s="101" t="s">
        <v>112</v>
      </c>
      <c r="L9" s="101" t="s">
        <v>113</v>
      </c>
      <c r="M9" s="101" t="s">
        <v>114</v>
      </c>
      <c r="N9" s="102" t="s">
        <v>111</v>
      </c>
      <c r="O9" s="101" t="s">
        <v>112</v>
      </c>
      <c r="P9" s="101" t="s">
        <v>113</v>
      </c>
      <c r="Q9" s="101" t="s">
        <v>114</v>
      </c>
      <c r="R9" s="102" t="s">
        <v>111</v>
      </c>
      <c r="S9" s="101" t="s">
        <v>112</v>
      </c>
      <c r="T9" s="101" t="s">
        <v>113</v>
      </c>
      <c r="U9" s="101" t="s">
        <v>114</v>
      </c>
      <c r="V9" s="102" t="s">
        <v>111</v>
      </c>
      <c r="W9" s="101" t="s">
        <v>112</v>
      </c>
      <c r="X9" s="101" t="s">
        <v>113</v>
      </c>
      <c r="Y9" s="101" t="s">
        <v>114</v>
      </c>
      <c r="Z9" s="103" t="s">
        <v>111</v>
      </c>
      <c r="AA9" s="101" t="s">
        <v>112</v>
      </c>
      <c r="AB9" s="101" t="s">
        <v>113</v>
      </c>
      <c r="AC9" s="101" t="s">
        <v>114</v>
      </c>
      <c r="AD9" s="104" t="s">
        <v>115</v>
      </c>
    </row>
    <row r="10" spans="1:32" s="163" customFormat="1" ht="16.5" customHeight="1">
      <c r="B10" s="105"/>
      <c r="C10" s="164" t="s">
        <v>580</v>
      </c>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row>
    <row r="11" spans="1:32" ht="16.5" customHeight="1">
      <c r="B11" s="165" t="s">
        <v>581</v>
      </c>
      <c r="C11" s="166" t="s">
        <v>582</v>
      </c>
      <c r="D11" s="172">
        <v>4200</v>
      </c>
      <c r="E11" s="146"/>
      <c r="F11" s="107" t="s">
        <v>595</v>
      </c>
      <c r="G11" s="167" t="s">
        <v>596</v>
      </c>
      <c r="H11" s="172">
        <v>2100</v>
      </c>
      <c r="I11" s="146"/>
      <c r="J11" s="107" t="s">
        <v>606</v>
      </c>
      <c r="K11" s="167" t="s">
        <v>607</v>
      </c>
      <c r="L11" s="172">
        <v>900</v>
      </c>
      <c r="M11" s="146"/>
      <c r="N11" s="110" t="s">
        <v>618</v>
      </c>
      <c r="O11" s="167" t="s">
        <v>619</v>
      </c>
      <c r="P11" s="108">
        <v>500</v>
      </c>
      <c r="Q11" s="146"/>
      <c r="R11" s="107"/>
      <c r="S11" s="107"/>
      <c r="T11" s="108"/>
      <c r="U11" s="109"/>
      <c r="V11" s="111" t="s">
        <v>625</v>
      </c>
      <c r="W11" s="182" t="s">
        <v>1647</v>
      </c>
      <c r="X11" s="108">
        <v>950</v>
      </c>
      <c r="Y11" s="146"/>
      <c r="Z11" s="111" t="s">
        <v>641</v>
      </c>
      <c r="AA11" s="182" t="s">
        <v>1654</v>
      </c>
      <c r="AB11" s="108">
        <v>3600</v>
      </c>
      <c r="AC11" s="146"/>
      <c r="AD11" s="112" t="s">
        <v>171</v>
      </c>
    </row>
    <row r="12" spans="1:32" ht="16.5" customHeight="1">
      <c r="B12" s="157" t="s">
        <v>583</v>
      </c>
      <c r="C12" s="168" t="s">
        <v>584</v>
      </c>
      <c r="D12" s="119">
        <v>1250</v>
      </c>
      <c r="E12" s="147"/>
      <c r="F12" s="116" t="s">
        <v>597</v>
      </c>
      <c r="G12" s="181" t="s">
        <v>598</v>
      </c>
      <c r="H12" s="173">
        <v>1850</v>
      </c>
      <c r="I12" s="147"/>
      <c r="J12" s="116" t="s">
        <v>608</v>
      </c>
      <c r="K12" s="169" t="s">
        <v>609</v>
      </c>
      <c r="L12" s="173">
        <v>1600</v>
      </c>
      <c r="M12" s="147"/>
      <c r="N12" s="116" t="s">
        <v>620</v>
      </c>
      <c r="O12" s="169" t="s">
        <v>621</v>
      </c>
      <c r="P12" s="171">
        <v>500</v>
      </c>
      <c r="Q12" s="147"/>
      <c r="R12" s="116"/>
      <c r="S12" s="111"/>
      <c r="T12" s="114"/>
      <c r="U12" s="115"/>
      <c r="V12" s="111" t="s">
        <v>626</v>
      </c>
      <c r="W12" s="181" t="s">
        <v>1648</v>
      </c>
      <c r="X12" s="114">
        <v>250</v>
      </c>
      <c r="Y12" s="147"/>
      <c r="Z12" s="111" t="s">
        <v>642</v>
      </c>
      <c r="AA12" s="181" t="s">
        <v>1648</v>
      </c>
      <c r="AB12" s="114">
        <v>900</v>
      </c>
      <c r="AC12" s="147"/>
      <c r="AD12" s="117">
        <f>SUMIF(C9:Y9,D9,C28:Y28)</f>
        <v>46900</v>
      </c>
    </row>
    <row r="13" spans="1:32" ht="16.5" customHeight="1">
      <c r="B13" s="148" t="s">
        <v>585</v>
      </c>
      <c r="C13" s="168" t="s">
        <v>586</v>
      </c>
      <c r="D13" s="173">
        <v>3850</v>
      </c>
      <c r="E13" s="147"/>
      <c r="F13" s="120" t="s">
        <v>599</v>
      </c>
      <c r="G13" s="181" t="s">
        <v>600</v>
      </c>
      <c r="H13" s="173">
        <v>3350</v>
      </c>
      <c r="I13" s="147"/>
      <c r="J13" s="120" t="s">
        <v>610</v>
      </c>
      <c r="K13" s="169" t="s">
        <v>611</v>
      </c>
      <c r="L13" s="173">
        <v>2500</v>
      </c>
      <c r="M13" s="147"/>
      <c r="N13" s="120" t="s">
        <v>622</v>
      </c>
      <c r="O13" s="169" t="s">
        <v>611</v>
      </c>
      <c r="P13" s="171">
        <v>800</v>
      </c>
      <c r="Q13" s="147"/>
      <c r="R13" s="116"/>
      <c r="S13" s="111"/>
      <c r="T13" s="119"/>
      <c r="U13" s="115"/>
      <c r="V13" s="120" t="s">
        <v>627</v>
      </c>
      <c r="W13" s="169" t="s">
        <v>1649</v>
      </c>
      <c r="X13" s="119">
        <v>500</v>
      </c>
      <c r="Y13" s="147"/>
      <c r="Z13" s="120" t="s">
        <v>643</v>
      </c>
      <c r="AA13" s="169" t="s">
        <v>1649</v>
      </c>
      <c r="AB13" s="119">
        <v>1400</v>
      </c>
      <c r="AC13" s="147"/>
      <c r="AD13" s="117"/>
    </row>
    <row r="14" spans="1:32" ht="16.5" customHeight="1">
      <c r="B14" s="157" t="s">
        <v>587</v>
      </c>
      <c r="C14" s="168" t="s">
        <v>588</v>
      </c>
      <c r="D14" s="173">
        <v>1550</v>
      </c>
      <c r="E14" s="147"/>
      <c r="F14" s="120" t="s">
        <v>601</v>
      </c>
      <c r="G14" s="169" t="s">
        <v>602</v>
      </c>
      <c r="H14" s="173">
        <v>1850</v>
      </c>
      <c r="I14" s="147"/>
      <c r="J14" s="120" t="s">
        <v>612</v>
      </c>
      <c r="K14" s="169" t="s">
        <v>613</v>
      </c>
      <c r="L14" s="173">
        <v>2150</v>
      </c>
      <c r="M14" s="147"/>
      <c r="N14" s="120" t="s">
        <v>623</v>
      </c>
      <c r="O14" s="169" t="s">
        <v>624</v>
      </c>
      <c r="P14" s="119">
        <v>250</v>
      </c>
      <c r="Q14" s="147"/>
      <c r="R14" s="116"/>
      <c r="S14" s="116"/>
      <c r="T14" s="119"/>
      <c r="U14" s="115"/>
      <c r="V14" s="120" t="s">
        <v>628</v>
      </c>
      <c r="W14" s="169" t="s">
        <v>1650</v>
      </c>
      <c r="X14" s="119">
        <v>450</v>
      </c>
      <c r="Y14" s="147"/>
      <c r="Z14" s="120" t="s">
        <v>644</v>
      </c>
      <c r="AA14" s="169" t="s">
        <v>1650</v>
      </c>
      <c r="AB14" s="119">
        <v>500</v>
      </c>
      <c r="AC14" s="147"/>
      <c r="AD14" s="117" t="s">
        <v>173</v>
      </c>
    </row>
    <row r="15" spans="1:32" ht="16.5" customHeight="1">
      <c r="B15" s="121" t="s">
        <v>589</v>
      </c>
      <c r="C15" s="168" t="s">
        <v>590</v>
      </c>
      <c r="D15" s="173">
        <v>2850</v>
      </c>
      <c r="E15" s="147"/>
      <c r="F15" s="120" t="s">
        <v>603</v>
      </c>
      <c r="G15" s="169" t="s">
        <v>604</v>
      </c>
      <c r="H15" s="119">
        <v>450</v>
      </c>
      <c r="I15" s="147"/>
      <c r="J15" s="120" t="s">
        <v>614</v>
      </c>
      <c r="K15" s="169" t="s">
        <v>615</v>
      </c>
      <c r="L15" s="173">
        <v>2800</v>
      </c>
      <c r="M15" s="147"/>
      <c r="N15" s="120"/>
      <c r="O15" s="116"/>
      <c r="P15" s="119"/>
      <c r="Q15" s="115"/>
      <c r="R15" s="116"/>
      <c r="S15" s="116"/>
      <c r="T15" s="119"/>
      <c r="U15" s="115"/>
      <c r="V15" s="120" t="s">
        <v>629</v>
      </c>
      <c r="W15" s="181" t="s">
        <v>1651</v>
      </c>
      <c r="X15" s="119">
        <v>950</v>
      </c>
      <c r="Y15" s="147"/>
      <c r="Z15" s="120" t="s">
        <v>645</v>
      </c>
      <c r="AA15" s="181" t="s">
        <v>1651</v>
      </c>
      <c r="AB15" s="119">
        <v>900</v>
      </c>
      <c r="AC15" s="147"/>
      <c r="AD15" s="154">
        <f>SUMIF(C9:Y9,E9,C28:Y28)</f>
        <v>0</v>
      </c>
    </row>
    <row r="16" spans="1:32" ht="16.5" customHeight="1">
      <c r="B16" s="157" t="s">
        <v>591</v>
      </c>
      <c r="C16" s="168" t="s">
        <v>592</v>
      </c>
      <c r="D16" s="119">
        <v>1550</v>
      </c>
      <c r="E16" s="147"/>
      <c r="F16" s="120"/>
      <c r="G16" s="116"/>
      <c r="H16" s="119"/>
      <c r="I16" s="115"/>
      <c r="J16" s="116" t="s">
        <v>616</v>
      </c>
      <c r="K16" s="169" t="s">
        <v>617</v>
      </c>
      <c r="L16" s="173">
        <v>1650</v>
      </c>
      <c r="M16" s="147"/>
      <c r="N16" s="120"/>
      <c r="O16" s="116"/>
      <c r="P16" s="119"/>
      <c r="Q16" s="115"/>
      <c r="R16" s="122"/>
      <c r="S16" s="116"/>
      <c r="T16" s="119"/>
      <c r="U16" s="115"/>
      <c r="V16" s="116" t="s">
        <v>630</v>
      </c>
      <c r="W16" s="181" t="s">
        <v>1652</v>
      </c>
      <c r="X16" s="119">
        <v>900</v>
      </c>
      <c r="Y16" s="147"/>
      <c r="Z16" s="116" t="s">
        <v>646</v>
      </c>
      <c r="AA16" s="169" t="s">
        <v>1655</v>
      </c>
      <c r="AB16" s="119">
        <v>500</v>
      </c>
      <c r="AC16" s="147"/>
      <c r="AD16" s="155" t="s">
        <v>1611</v>
      </c>
      <c r="AF16" s="124"/>
    </row>
    <row r="17" spans="2:32" ht="16.5" customHeight="1">
      <c r="B17" s="157" t="s">
        <v>593</v>
      </c>
      <c r="C17" s="188" t="s">
        <v>594</v>
      </c>
      <c r="D17" s="173">
        <v>3050</v>
      </c>
      <c r="E17" s="147"/>
      <c r="F17" s="120"/>
      <c r="G17" s="116"/>
      <c r="H17" s="119"/>
      <c r="I17" s="115"/>
      <c r="J17" s="120"/>
      <c r="K17" s="116"/>
      <c r="L17" s="119"/>
      <c r="M17" s="115"/>
      <c r="N17" s="116"/>
      <c r="O17" s="116"/>
      <c r="P17" s="119"/>
      <c r="Q17" s="115"/>
      <c r="R17" s="116"/>
      <c r="S17" s="116"/>
      <c r="T17" s="119"/>
      <c r="U17" s="115"/>
      <c r="V17" s="120" t="s">
        <v>631</v>
      </c>
      <c r="W17" s="181" t="s">
        <v>1653</v>
      </c>
      <c r="X17" s="119">
        <v>200</v>
      </c>
      <c r="Y17" s="147"/>
      <c r="Z17" s="120" t="s">
        <v>647</v>
      </c>
      <c r="AA17" s="181" t="s">
        <v>1656</v>
      </c>
      <c r="AB17" s="119">
        <v>900</v>
      </c>
      <c r="AC17" s="147"/>
      <c r="AD17" s="154">
        <f>AC28</f>
        <v>0</v>
      </c>
      <c r="AF17" s="125"/>
    </row>
    <row r="18" spans="2:32" ht="16.5" customHeight="1">
      <c r="B18" s="113"/>
      <c r="C18" s="116"/>
      <c r="D18" s="119"/>
      <c r="E18" s="115"/>
      <c r="F18" s="120"/>
      <c r="G18" s="116"/>
      <c r="H18" s="119"/>
      <c r="I18" s="115"/>
      <c r="J18" s="116"/>
      <c r="K18" s="116"/>
      <c r="L18" s="119"/>
      <c r="M18" s="115"/>
      <c r="N18" s="116"/>
      <c r="O18" s="116"/>
      <c r="P18" s="119"/>
      <c r="Q18" s="115"/>
      <c r="R18" s="116"/>
      <c r="S18" s="116"/>
      <c r="T18" s="119"/>
      <c r="U18" s="115"/>
      <c r="V18" s="116" t="s">
        <v>632</v>
      </c>
      <c r="W18" s="181" t="s">
        <v>1673</v>
      </c>
      <c r="X18" s="119">
        <v>50</v>
      </c>
      <c r="Y18" s="147"/>
      <c r="Z18" s="116" t="s">
        <v>648</v>
      </c>
      <c r="AA18" s="169" t="s">
        <v>1676</v>
      </c>
      <c r="AB18" s="119">
        <v>1200</v>
      </c>
      <c r="AC18" s="147"/>
      <c r="AD18" s="117"/>
      <c r="AF18" s="126"/>
    </row>
    <row r="19" spans="2:32" ht="16.5" customHeight="1">
      <c r="B19" s="118"/>
      <c r="C19" s="120"/>
      <c r="D19" s="127"/>
      <c r="E19" s="115"/>
      <c r="F19" s="120"/>
      <c r="G19" s="120"/>
      <c r="H19" s="127"/>
      <c r="I19" s="115"/>
      <c r="J19" s="120"/>
      <c r="K19" s="120"/>
      <c r="L19" s="127"/>
      <c r="M19" s="115"/>
      <c r="N19" s="120"/>
      <c r="O19" s="120"/>
      <c r="P19" s="127"/>
      <c r="Q19" s="115"/>
      <c r="R19" s="120"/>
      <c r="S19" s="120"/>
      <c r="T19" s="127"/>
      <c r="U19" s="115"/>
      <c r="V19" s="120" t="s">
        <v>633</v>
      </c>
      <c r="W19" s="181" t="s">
        <v>1674</v>
      </c>
      <c r="X19" s="127">
        <v>350</v>
      </c>
      <c r="Y19" s="147"/>
      <c r="Z19" s="120" t="s">
        <v>649</v>
      </c>
      <c r="AA19" s="181" t="s">
        <v>1677</v>
      </c>
      <c r="AB19" s="127">
        <v>1000</v>
      </c>
      <c r="AC19" s="147"/>
      <c r="AD19" s="117"/>
      <c r="AF19" s="126"/>
    </row>
    <row r="20" spans="2:32" ht="16.5" customHeight="1">
      <c r="B20" s="118"/>
      <c r="C20" s="120"/>
      <c r="D20" s="127"/>
      <c r="E20" s="115"/>
      <c r="F20" s="120"/>
      <c r="G20" s="120"/>
      <c r="H20" s="127"/>
      <c r="I20" s="115"/>
      <c r="J20" s="120"/>
      <c r="K20" s="120"/>
      <c r="L20" s="127"/>
      <c r="M20" s="115"/>
      <c r="N20" s="120"/>
      <c r="O20" s="120"/>
      <c r="P20" s="127"/>
      <c r="Q20" s="115"/>
      <c r="R20" s="120"/>
      <c r="S20" s="120"/>
      <c r="T20" s="127"/>
      <c r="U20" s="115"/>
      <c r="V20" s="120" t="s">
        <v>634</v>
      </c>
      <c r="W20" s="181" t="s">
        <v>1675</v>
      </c>
      <c r="X20" s="127">
        <v>50</v>
      </c>
      <c r="Y20" s="147"/>
      <c r="Z20" s="120" t="s">
        <v>650</v>
      </c>
      <c r="AA20" s="181" t="s">
        <v>1678</v>
      </c>
      <c r="AB20" s="127">
        <v>2300</v>
      </c>
      <c r="AC20" s="147"/>
      <c r="AD20" s="117"/>
      <c r="AF20" s="126"/>
    </row>
    <row r="21" spans="2:32" ht="16.5" customHeight="1">
      <c r="B21" s="118"/>
      <c r="C21" s="120"/>
      <c r="D21" s="127"/>
      <c r="E21" s="115"/>
      <c r="F21" s="120"/>
      <c r="G21" s="120"/>
      <c r="H21" s="127"/>
      <c r="I21" s="115"/>
      <c r="J21" s="120"/>
      <c r="K21" s="120"/>
      <c r="L21" s="127"/>
      <c r="M21" s="115"/>
      <c r="N21" s="120"/>
      <c r="O21" s="120"/>
      <c r="P21" s="127"/>
      <c r="Q21" s="115"/>
      <c r="R21" s="120"/>
      <c r="S21" s="120"/>
      <c r="T21" s="127"/>
      <c r="U21" s="115"/>
      <c r="V21" s="120" t="s">
        <v>635</v>
      </c>
      <c r="W21" s="169" t="s">
        <v>1683</v>
      </c>
      <c r="X21" s="127">
        <v>100</v>
      </c>
      <c r="Y21" s="147"/>
      <c r="Z21" s="120" t="s">
        <v>651</v>
      </c>
      <c r="AA21" s="181" t="s">
        <v>1674</v>
      </c>
      <c r="AB21" s="127">
        <v>3000</v>
      </c>
      <c r="AC21" s="147"/>
      <c r="AD21" s="117"/>
      <c r="AF21" s="126"/>
    </row>
    <row r="22" spans="2:32" ht="16.5" customHeight="1">
      <c r="B22" s="118"/>
      <c r="C22" s="120"/>
      <c r="D22" s="127"/>
      <c r="E22" s="115"/>
      <c r="F22" s="120"/>
      <c r="G22" s="120"/>
      <c r="H22" s="127"/>
      <c r="I22" s="115"/>
      <c r="J22" s="120"/>
      <c r="K22" s="120"/>
      <c r="L22" s="127"/>
      <c r="M22" s="115"/>
      <c r="N22" s="120"/>
      <c r="O22" s="120"/>
      <c r="P22" s="127"/>
      <c r="Q22" s="115"/>
      <c r="R22" s="120"/>
      <c r="S22" s="120"/>
      <c r="T22" s="127"/>
      <c r="U22" s="115"/>
      <c r="V22" s="120" t="s">
        <v>636</v>
      </c>
      <c r="W22" s="169" t="s">
        <v>1684</v>
      </c>
      <c r="X22" s="127">
        <v>50</v>
      </c>
      <c r="Y22" s="147"/>
      <c r="Z22" s="120"/>
      <c r="AA22" s="120"/>
      <c r="AB22" s="127"/>
      <c r="AC22" s="115"/>
      <c r="AD22" s="117"/>
      <c r="AF22" s="126"/>
    </row>
    <row r="23" spans="2:32" ht="16.5" customHeight="1">
      <c r="B23" s="118"/>
      <c r="C23" s="120"/>
      <c r="D23" s="127"/>
      <c r="E23" s="115"/>
      <c r="F23" s="120"/>
      <c r="G23" s="120"/>
      <c r="H23" s="127"/>
      <c r="I23" s="115"/>
      <c r="J23" s="120"/>
      <c r="K23" s="120"/>
      <c r="L23" s="127"/>
      <c r="M23" s="115"/>
      <c r="N23" s="120"/>
      <c r="O23" s="120"/>
      <c r="P23" s="127"/>
      <c r="Q23" s="115"/>
      <c r="R23" s="120"/>
      <c r="S23" s="120"/>
      <c r="T23" s="127"/>
      <c r="U23" s="115"/>
      <c r="V23" s="120" t="s">
        <v>637</v>
      </c>
      <c r="W23" s="169" t="s">
        <v>1685</v>
      </c>
      <c r="X23" s="127">
        <v>50</v>
      </c>
      <c r="Y23" s="147"/>
      <c r="Z23" s="120"/>
      <c r="AA23" s="120"/>
      <c r="AB23" s="127"/>
      <c r="AC23" s="115"/>
      <c r="AD23" s="117"/>
      <c r="AF23" s="126"/>
    </row>
    <row r="24" spans="2:32" ht="16.5" customHeight="1">
      <c r="B24" s="118"/>
      <c r="C24" s="120"/>
      <c r="D24" s="127"/>
      <c r="E24" s="115"/>
      <c r="F24" s="120"/>
      <c r="G24" s="120"/>
      <c r="H24" s="127"/>
      <c r="I24" s="115"/>
      <c r="J24" s="120"/>
      <c r="K24" s="120"/>
      <c r="L24" s="127"/>
      <c r="M24" s="115"/>
      <c r="N24" s="120"/>
      <c r="O24" s="120"/>
      <c r="P24" s="127"/>
      <c r="Q24" s="115"/>
      <c r="R24" s="120"/>
      <c r="S24" s="120"/>
      <c r="T24" s="127"/>
      <c r="U24" s="115"/>
      <c r="V24" s="120" t="s">
        <v>638</v>
      </c>
      <c r="W24" s="169" t="s">
        <v>1686</v>
      </c>
      <c r="X24" s="127">
        <v>200</v>
      </c>
      <c r="Y24" s="147"/>
      <c r="Z24" s="120"/>
      <c r="AA24" s="120"/>
      <c r="AB24" s="127"/>
      <c r="AC24" s="115"/>
      <c r="AD24" s="117"/>
      <c r="AF24" s="126"/>
    </row>
    <row r="25" spans="2:32" ht="16.5" customHeight="1">
      <c r="B25" s="118"/>
      <c r="C25" s="120"/>
      <c r="D25" s="127"/>
      <c r="E25" s="115"/>
      <c r="F25" s="120"/>
      <c r="G25" s="120"/>
      <c r="H25" s="127"/>
      <c r="I25" s="115"/>
      <c r="J25" s="120"/>
      <c r="K25" s="120"/>
      <c r="L25" s="127"/>
      <c r="M25" s="115"/>
      <c r="N25" s="120"/>
      <c r="O25" s="120"/>
      <c r="P25" s="127"/>
      <c r="Q25" s="115"/>
      <c r="R25" s="120"/>
      <c r="S25" s="120"/>
      <c r="T25" s="127"/>
      <c r="U25" s="115"/>
      <c r="V25" s="120" t="s">
        <v>639</v>
      </c>
      <c r="W25" s="169" t="s">
        <v>1687</v>
      </c>
      <c r="X25" s="127">
        <v>100</v>
      </c>
      <c r="Y25" s="147"/>
      <c r="Z25" s="120"/>
      <c r="AA25" s="120"/>
      <c r="AB25" s="127"/>
      <c r="AC25" s="115"/>
      <c r="AD25" s="117"/>
      <c r="AF25" s="126"/>
    </row>
    <row r="26" spans="2:32" ht="16.5" customHeight="1">
      <c r="B26" s="118"/>
      <c r="C26" s="120"/>
      <c r="D26" s="127"/>
      <c r="E26" s="115"/>
      <c r="F26" s="120"/>
      <c r="G26" s="120"/>
      <c r="H26" s="127"/>
      <c r="I26" s="115"/>
      <c r="J26" s="120"/>
      <c r="K26" s="120"/>
      <c r="L26" s="127"/>
      <c r="M26" s="115"/>
      <c r="N26" s="120"/>
      <c r="O26" s="120"/>
      <c r="P26" s="127"/>
      <c r="Q26" s="115"/>
      <c r="R26" s="120"/>
      <c r="S26" s="120"/>
      <c r="T26" s="127"/>
      <c r="U26" s="115"/>
      <c r="V26" s="120" t="s">
        <v>640</v>
      </c>
      <c r="W26" s="169" t="s">
        <v>1688</v>
      </c>
      <c r="X26" s="127">
        <v>200</v>
      </c>
      <c r="Y26" s="147"/>
      <c r="Z26" s="120"/>
      <c r="AA26" s="120"/>
      <c r="AB26" s="127"/>
      <c r="AC26" s="115"/>
      <c r="AD26" s="117"/>
      <c r="AF26" s="126"/>
    </row>
    <row r="27" spans="2:32" ht="16.5" customHeight="1">
      <c r="B27" s="118"/>
      <c r="C27" s="120"/>
      <c r="D27" s="127"/>
      <c r="E27" s="115"/>
      <c r="F27" s="120"/>
      <c r="G27" s="120"/>
      <c r="H27" s="127"/>
      <c r="I27" s="115"/>
      <c r="J27" s="120"/>
      <c r="K27" s="120"/>
      <c r="L27" s="127"/>
      <c r="M27" s="115"/>
      <c r="N27" s="120"/>
      <c r="O27" s="120"/>
      <c r="P27" s="127"/>
      <c r="Q27" s="115"/>
      <c r="R27" s="120"/>
      <c r="S27" s="120"/>
      <c r="T27" s="127"/>
      <c r="U27" s="115"/>
      <c r="V27" s="120"/>
      <c r="W27" s="120"/>
      <c r="X27" s="127"/>
      <c r="Y27" s="115"/>
      <c r="Z27" s="120"/>
      <c r="AA27" s="120"/>
      <c r="AB27" s="127"/>
      <c r="AC27" s="115"/>
      <c r="AD27" s="117"/>
    </row>
    <row r="28" spans="2:32" ht="16.5" customHeight="1">
      <c r="B28" s="118"/>
      <c r="C28" s="120" t="s">
        <v>59</v>
      </c>
      <c r="D28" s="127">
        <f>SUM(D11:D27)</f>
        <v>18300</v>
      </c>
      <c r="E28" s="149">
        <f>SUM(E11:E27)</f>
        <v>0</v>
      </c>
      <c r="F28" s="120"/>
      <c r="G28" s="120"/>
      <c r="H28" s="127">
        <f>SUM(H11:H27)</f>
        <v>9600</v>
      </c>
      <c r="I28" s="149">
        <f>SUM(I11:I27)</f>
        <v>0</v>
      </c>
      <c r="J28" s="120"/>
      <c r="K28" s="120"/>
      <c r="L28" s="127">
        <f>SUM(L11:L27)</f>
        <v>11600</v>
      </c>
      <c r="M28" s="149">
        <f>SUM(M11:M27)</f>
        <v>0</v>
      </c>
      <c r="N28" s="120"/>
      <c r="O28" s="120"/>
      <c r="P28" s="127">
        <f>SUM(P11:P27)</f>
        <v>2050</v>
      </c>
      <c r="Q28" s="149">
        <f>SUM(Q11:Q27)</f>
        <v>0</v>
      </c>
      <c r="R28" s="120"/>
      <c r="S28" s="120"/>
      <c r="T28" s="127">
        <f>SUM(T11:T27)</f>
        <v>0</v>
      </c>
      <c r="U28" s="149">
        <f>SUM(U11:U27)</f>
        <v>0</v>
      </c>
      <c r="V28" s="120"/>
      <c r="W28" s="120"/>
      <c r="X28" s="127">
        <f>SUM(X11:X27)</f>
        <v>5350</v>
      </c>
      <c r="Y28" s="149">
        <f>SUM(Y11:Y27)</f>
        <v>0</v>
      </c>
      <c r="Z28" s="120"/>
      <c r="AA28" s="120"/>
      <c r="AB28" s="127">
        <f>SUM(AB11:AB27)</f>
        <v>16200</v>
      </c>
      <c r="AC28" s="149">
        <f>SUM(AC11:AC27)</f>
        <v>0</v>
      </c>
      <c r="AD28" s="117"/>
    </row>
    <row r="29" spans="2:32" s="163" customFormat="1" ht="16.5" customHeight="1">
      <c r="B29" s="187"/>
      <c r="C29" s="177" t="s">
        <v>652</v>
      </c>
      <c r="D29" s="153"/>
      <c r="E29" s="153"/>
      <c r="F29" s="178"/>
      <c r="G29" s="178"/>
      <c r="H29" s="153"/>
      <c r="I29" s="153"/>
      <c r="J29" s="178"/>
      <c r="K29" s="178"/>
      <c r="L29" s="153"/>
      <c r="M29" s="153"/>
      <c r="N29" s="178"/>
      <c r="O29" s="178"/>
      <c r="P29" s="153"/>
      <c r="Q29" s="153"/>
      <c r="R29" s="178"/>
      <c r="S29" s="178"/>
      <c r="T29" s="153"/>
      <c r="U29" s="153"/>
      <c r="V29" s="178"/>
      <c r="W29" s="178"/>
      <c r="X29" s="153"/>
      <c r="Y29" s="153"/>
      <c r="Z29" s="178"/>
      <c r="AA29" s="178"/>
      <c r="AB29" s="153"/>
      <c r="AC29" s="153"/>
      <c r="AD29" s="179"/>
    </row>
    <row r="30" spans="2:32" ht="16.5" customHeight="1">
      <c r="B30" s="178" t="s">
        <v>653</v>
      </c>
      <c r="C30" s="166" t="s">
        <v>654</v>
      </c>
      <c r="D30" s="172">
        <v>4500</v>
      </c>
      <c r="E30" s="156"/>
      <c r="F30" s="150" t="s">
        <v>675</v>
      </c>
      <c r="G30" s="167" t="s">
        <v>676</v>
      </c>
      <c r="H30" s="172">
        <v>2300</v>
      </c>
      <c r="I30" s="156"/>
      <c r="J30" s="150" t="s">
        <v>683</v>
      </c>
      <c r="K30" s="167" t="s">
        <v>684</v>
      </c>
      <c r="L30" s="172">
        <v>4350</v>
      </c>
      <c r="M30" s="156"/>
      <c r="N30" s="150" t="s">
        <v>705</v>
      </c>
      <c r="O30" s="167" t="s">
        <v>706</v>
      </c>
      <c r="P30" s="172">
        <v>1050</v>
      </c>
      <c r="Q30" s="156"/>
      <c r="R30" s="150"/>
      <c r="S30" s="150"/>
      <c r="T30" s="151"/>
      <c r="U30" s="152"/>
      <c r="V30" s="150" t="s">
        <v>722</v>
      </c>
      <c r="W30" s="182" t="s">
        <v>1657</v>
      </c>
      <c r="X30" s="151">
        <v>400</v>
      </c>
      <c r="Y30" s="156"/>
      <c r="Z30" s="150" t="s">
        <v>742</v>
      </c>
      <c r="AA30" s="182" t="s">
        <v>1657</v>
      </c>
      <c r="AB30" s="151">
        <v>2150</v>
      </c>
      <c r="AC30" s="156"/>
      <c r="AD30" s="117" t="s">
        <v>170</v>
      </c>
    </row>
    <row r="31" spans="2:32" ht="16.5" customHeight="1">
      <c r="B31" s="165" t="s">
        <v>655</v>
      </c>
      <c r="C31" s="168" t="s">
        <v>656</v>
      </c>
      <c r="D31" s="173">
        <v>2850</v>
      </c>
      <c r="E31" s="147"/>
      <c r="F31" s="120" t="s">
        <v>677</v>
      </c>
      <c r="G31" s="169" t="s">
        <v>678</v>
      </c>
      <c r="H31" s="173">
        <v>2050</v>
      </c>
      <c r="I31" s="147"/>
      <c r="J31" s="120" t="s">
        <v>685</v>
      </c>
      <c r="K31" s="169" t="s">
        <v>686</v>
      </c>
      <c r="L31" s="173">
        <v>3550</v>
      </c>
      <c r="M31" s="147"/>
      <c r="N31" s="120" t="s">
        <v>707</v>
      </c>
      <c r="O31" s="169" t="s">
        <v>708</v>
      </c>
      <c r="P31" s="119">
        <v>500</v>
      </c>
      <c r="Q31" s="147"/>
      <c r="R31" s="120"/>
      <c r="S31" s="120"/>
      <c r="T31" s="127"/>
      <c r="U31" s="115"/>
      <c r="V31" s="120" t="s">
        <v>723</v>
      </c>
      <c r="W31" s="169" t="s">
        <v>1658</v>
      </c>
      <c r="X31" s="127">
        <v>400</v>
      </c>
      <c r="Y31" s="147"/>
      <c r="Z31" s="120" t="s">
        <v>743</v>
      </c>
      <c r="AA31" s="169" t="s">
        <v>1658</v>
      </c>
      <c r="AB31" s="127">
        <v>1500</v>
      </c>
      <c r="AC31" s="147"/>
      <c r="AD31" s="117">
        <f>SUMIF(C9:Y9,D9,C51:Y51)</f>
        <v>88250</v>
      </c>
      <c r="AF31" s="129"/>
    </row>
    <row r="32" spans="2:32" ht="16.5" customHeight="1">
      <c r="B32" s="157" t="s">
        <v>657</v>
      </c>
      <c r="C32" s="168" t="s">
        <v>658</v>
      </c>
      <c r="D32" s="173">
        <v>1900</v>
      </c>
      <c r="E32" s="147"/>
      <c r="F32" s="120" t="s">
        <v>679</v>
      </c>
      <c r="G32" s="169" t="s">
        <v>680</v>
      </c>
      <c r="H32" s="173">
        <v>1350</v>
      </c>
      <c r="I32" s="147"/>
      <c r="J32" s="120" t="s">
        <v>687</v>
      </c>
      <c r="K32" s="169" t="s">
        <v>688</v>
      </c>
      <c r="L32" s="173">
        <v>2700</v>
      </c>
      <c r="M32" s="147"/>
      <c r="N32" s="120" t="s">
        <v>709</v>
      </c>
      <c r="O32" s="169" t="s">
        <v>710</v>
      </c>
      <c r="P32" s="173">
        <v>950</v>
      </c>
      <c r="Q32" s="147"/>
      <c r="R32" s="120"/>
      <c r="S32" s="120"/>
      <c r="T32" s="127"/>
      <c r="U32" s="115"/>
      <c r="V32" s="120" t="s">
        <v>724</v>
      </c>
      <c r="W32" s="181" t="s">
        <v>1659</v>
      </c>
      <c r="X32" s="127">
        <v>350</v>
      </c>
      <c r="Y32" s="147"/>
      <c r="Z32" s="120" t="s">
        <v>744</v>
      </c>
      <c r="AA32" s="181" t="s">
        <v>1659</v>
      </c>
      <c r="AB32" s="127">
        <v>1500</v>
      </c>
      <c r="AC32" s="147"/>
      <c r="AD32" s="117"/>
    </row>
    <row r="33" spans="2:35" ht="16.5" customHeight="1">
      <c r="B33" s="157" t="s">
        <v>659</v>
      </c>
      <c r="C33" s="168" t="s">
        <v>660</v>
      </c>
      <c r="D33" s="173">
        <v>1850</v>
      </c>
      <c r="E33" s="147"/>
      <c r="F33" s="120" t="s">
        <v>681</v>
      </c>
      <c r="G33" s="169" t="s">
        <v>682</v>
      </c>
      <c r="H33" s="173">
        <v>2200</v>
      </c>
      <c r="I33" s="147"/>
      <c r="J33" s="120" t="s">
        <v>689</v>
      </c>
      <c r="K33" s="169" t="s">
        <v>690</v>
      </c>
      <c r="L33" s="173">
        <v>2350</v>
      </c>
      <c r="M33" s="147"/>
      <c r="N33" s="120" t="s">
        <v>711</v>
      </c>
      <c r="O33" s="169" t="s">
        <v>712</v>
      </c>
      <c r="P33" s="173">
        <v>950</v>
      </c>
      <c r="Q33" s="147"/>
      <c r="R33" s="120"/>
      <c r="S33" s="120"/>
      <c r="T33" s="127"/>
      <c r="U33" s="115"/>
      <c r="V33" s="120" t="s">
        <v>725</v>
      </c>
      <c r="W33" s="181" t="s">
        <v>1660</v>
      </c>
      <c r="X33" s="127">
        <v>550</v>
      </c>
      <c r="Y33" s="147"/>
      <c r="Z33" s="120" t="s">
        <v>745</v>
      </c>
      <c r="AA33" s="169" t="s">
        <v>1667</v>
      </c>
      <c r="AB33" s="127">
        <v>1300</v>
      </c>
      <c r="AC33" s="147"/>
      <c r="AD33" s="117" t="s">
        <v>172</v>
      </c>
    </row>
    <row r="34" spans="2:35" ht="16.5" customHeight="1">
      <c r="B34" s="157" t="s">
        <v>661</v>
      </c>
      <c r="C34" s="168" t="s">
        <v>662</v>
      </c>
      <c r="D34" s="173">
        <v>4650</v>
      </c>
      <c r="E34" s="147"/>
      <c r="F34" s="120"/>
      <c r="G34" s="120"/>
      <c r="H34" s="127"/>
      <c r="I34" s="115"/>
      <c r="J34" s="120" t="s">
        <v>691</v>
      </c>
      <c r="K34" s="169" t="s">
        <v>692</v>
      </c>
      <c r="L34" s="173">
        <v>1850</v>
      </c>
      <c r="M34" s="147"/>
      <c r="N34" s="120" t="s">
        <v>713</v>
      </c>
      <c r="O34" s="169" t="s">
        <v>688</v>
      </c>
      <c r="P34" s="173">
        <v>300</v>
      </c>
      <c r="Q34" s="147"/>
      <c r="R34" s="120"/>
      <c r="S34" s="120"/>
      <c r="T34" s="127"/>
      <c r="U34" s="115"/>
      <c r="V34" s="120" t="s">
        <v>726</v>
      </c>
      <c r="W34" s="181" t="s">
        <v>1661</v>
      </c>
      <c r="X34" s="127">
        <v>1000</v>
      </c>
      <c r="Y34" s="147"/>
      <c r="Z34" s="120" t="s">
        <v>746</v>
      </c>
      <c r="AA34" s="169" t="s">
        <v>1668</v>
      </c>
      <c r="AB34" s="127">
        <v>1600</v>
      </c>
      <c r="AC34" s="147"/>
      <c r="AD34" s="154">
        <f>SUMIF(C9:Y9,E9,C51:Y51)</f>
        <v>0</v>
      </c>
    </row>
    <row r="35" spans="2:35" ht="16.5" customHeight="1">
      <c r="B35" s="157" t="s">
        <v>663</v>
      </c>
      <c r="C35" s="168" t="s">
        <v>664</v>
      </c>
      <c r="D35" s="173">
        <v>4400</v>
      </c>
      <c r="E35" s="147"/>
      <c r="F35" s="120"/>
      <c r="G35" s="120"/>
      <c r="H35" s="127"/>
      <c r="I35" s="115"/>
      <c r="J35" s="120" t="s">
        <v>693</v>
      </c>
      <c r="K35" s="169" t="s">
        <v>694</v>
      </c>
      <c r="L35" s="173">
        <v>2900</v>
      </c>
      <c r="M35" s="147"/>
      <c r="N35" s="120" t="s">
        <v>714</v>
      </c>
      <c r="O35" s="169" t="s">
        <v>715</v>
      </c>
      <c r="P35" s="173">
        <v>750</v>
      </c>
      <c r="Q35" s="147"/>
      <c r="R35" s="120"/>
      <c r="S35" s="120"/>
      <c r="T35" s="127"/>
      <c r="U35" s="115"/>
      <c r="V35" s="120" t="s">
        <v>727</v>
      </c>
      <c r="W35" s="169" t="s">
        <v>1662</v>
      </c>
      <c r="X35" s="127">
        <v>600</v>
      </c>
      <c r="Y35" s="147"/>
      <c r="Z35" s="120" t="s">
        <v>747</v>
      </c>
      <c r="AA35" s="169" t="s">
        <v>1662</v>
      </c>
      <c r="AB35" s="127">
        <v>2400</v>
      </c>
      <c r="AC35" s="147"/>
      <c r="AD35" s="155" t="s">
        <v>1611</v>
      </c>
    </row>
    <row r="36" spans="2:35" ht="16.5" customHeight="1">
      <c r="B36" s="148" t="s">
        <v>665</v>
      </c>
      <c r="C36" s="168" t="s">
        <v>666</v>
      </c>
      <c r="D36" s="173">
        <v>3200</v>
      </c>
      <c r="E36" s="147"/>
      <c r="F36" s="120"/>
      <c r="G36" s="120"/>
      <c r="H36" s="127"/>
      <c r="I36" s="115"/>
      <c r="J36" s="120" t="s">
        <v>695</v>
      </c>
      <c r="K36" s="169" t="s">
        <v>696</v>
      </c>
      <c r="L36" s="173">
        <v>5750</v>
      </c>
      <c r="M36" s="147"/>
      <c r="N36" s="120" t="s">
        <v>716</v>
      </c>
      <c r="O36" s="169" t="s">
        <v>717</v>
      </c>
      <c r="P36" s="119">
        <v>500</v>
      </c>
      <c r="Q36" s="147"/>
      <c r="R36" s="120"/>
      <c r="S36" s="120"/>
      <c r="T36" s="127"/>
      <c r="U36" s="115"/>
      <c r="V36" s="120" t="s">
        <v>728</v>
      </c>
      <c r="W36" s="181" t="s">
        <v>1663</v>
      </c>
      <c r="X36" s="127">
        <v>500</v>
      </c>
      <c r="Y36" s="147"/>
      <c r="Z36" s="120" t="s">
        <v>748</v>
      </c>
      <c r="AA36" s="169" t="s">
        <v>1669</v>
      </c>
      <c r="AB36" s="127">
        <v>1000</v>
      </c>
      <c r="AC36" s="147"/>
      <c r="AD36" s="154">
        <f>AC51</f>
        <v>0</v>
      </c>
    </row>
    <row r="37" spans="2:35" ht="16.5" customHeight="1">
      <c r="B37" s="148" t="s">
        <v>667</v>
      </c>
      <c r="C37" s="168" t="s">
        <v>668</v>
      </c>
      <c r="D37" s="173">
        <v>2000</v>
      </c>
      <c r="E37" s="147"/>
      <c r="F37" s="120"/>
      <c r="G37" s="120"/>
      <c r="H37" s="127"/>
      <c r="I37" s="115"/>
      <c r="J37" s="120" t="s">
        <v>697</v>
      </c>
      <c r="K37" s="169" t="s">
        <v>698</v>
      </c>
      <c r="L37" s="119">
        <v>3600</v>
      </c>
      <c r="M37" s="147"/>
      <c r="N37" s="120" t="s">
        <v>718</v>
      </c>
      <c r="O37" s="169" t="s">
        <v>719</v>
      </c>
      <c r="P37" s="173">
        <v>500</v>
      </c>
      <c r="Q37" s="147"/>
      <c r="R37" s="120"/>
      <c r="S37" s="120"/>
      <c r="T37" s="127"/>
      <c r="U37" s="115"/>
      <c r="V37" s="120" t="s">
        <v>729</v>
      </c>
      <c r="W37" s="169" t="s">
        <v>1664</v>
      </c>
      <c r="X37" s="127">
        <v>500</v>
      </c>
      <c r="Y37" s="147"/>
      <c r="Z37" s="120" t="s">
        <v>749</v>
      </c>
      <c r="AA37" s="169" t="s">
        <v>1670</v>
      </c>
      <c r="AB37" s="127">
        <v>500</v>
      </c>
      <c r="AC37" s="147"/>
      <c r="AD37" s="117"/>
    </row>
    <row r="38" spans="2:35" ht="16.5" customHeight="1">
      <c r="B38" s="148" t="s">
        <v>669</v>
      </c>
      <c r="C38" s="168" t="s">
        <v>670</v>
      </c>
      <c r="D38" s="173">
        <v>2400</v>
      </c>
      <c r="E38" s="147"/>
      <c r="F38" s="120"/>
      <c r="G38" s="120"/>
      <c r="H38" s="127"/>
      <c r="I38" s="115"/>
      <c r="J38" s="120" t="s">
        <v>699</v>
      </c>
      <c r="K38" s="169" t="s">
        <v>700</v>
      </c>
      <c r="L38" s="173">
        <v>3150</v>
      </c>
      <c r="M38" s="147"/>
      <c r="N38" s="120" t="s">
        <v>720</v>
      </c>
      <c r="O38" s="169" t="s">
        <v>721</v>
      </c>
      <c r="P38" s="173">
        <v>550</v>
      </c>
      <c r="Q38" s="147"/>
      <c r="R38" s="120"/>
      <c r="S38" s="120"/>
      <c r="T38" s="127"/>
      <c r="U38" s="115"/>
      <c r="V38" s="120" t="s">
        <v>730</v>
      </c>
      <c r="W38" s="181" t="s">
        <v>1665</v>
      </c>
      <c r="X38" s="127">
        <v>750</v>
      </c>
      <c r="Y38" s="147"/>
      <c r="Z38" s="120" t="s">
        <v>750</v>
      </c>
      <c r="AA38" s="169" t="s">
        <v>1664</v>
      </c>
      <c r="AB38" s="127">
        <v>2400</v>
      </c>
      <c r="AC38" s="147"/>
      <c r="AD38" s="117"/>
    </row>
    <row r="39" spans="2:35" ht="16.5" customHeight="1">
      <c r="B39" s="148" t="s">
        <v>671</v>
      </c>
      <c r="C39" s="168" t="s">
        <v>672</v>
      </c>
      <c r="D39" s="173">
        <v>2600</v>
      </c>
      <c r="E39" s="147"/>
      <c r="F39" s="120"/>
      <c r="G39" s="120"/>
      <c r="H39" s="127"/>
      <c r="I39" s="115"/>
      <c r="J39" s="120" t="s">
        <v>701</v>
      </c>
      <c r="K39" s="169" t="s">
        <v>702</v>
      </c>
      <c r="L39" s="173">
        <v>1300</v>
      </c>
      <c r="M39" s="147"/>
      <c r="N39" s="120"/>
      <c r="O39" s="120"/>
      <c r="P39" s="127"/>
      <c r="Q39" s="115"/>
      <c r="R39" s="120"/>
      <c r="S39" s="120"/>
      <c r="T39" s="127"/>
      <c r="U39" s="115"/>
      <c r="V39" s="120" t="s">
        <v>731</v>
      </c>
      <c r="W39" s="169" t="s">
        <v>1666</v>
      </c>
      <c r="X39" s="127">
        <v>400</v>
      </c>
      <c r="Y39" s="147"/>
      <c r="Z39" s="120" t="s">
        <v>751</v>
      </c>
      <c r="AA39" s="169" t="s">
        <v>1671</v>
      </c>
      <c r="AB39" s="127">
        <v>1400</v>
      </c>
      <c r="AC39" s="147"/>
      <c r="AD39" s="117"/>
    </row>
    <row r="40" spans="2:35" ht="16.5" customHeight="1">
      <c r="B40" s="157" t="s">
        <v>673</v>
      </c>
      <c r="C40" s="168" t="s">
        <v>674</v>
      </c>
      <c r="D40" s="173">
        <v>2450</v>
      </c>
      <c r="E40" s="147"/>
      <c r="F40" s="120"/>
      <c r="G40" s="120"/>
      <c r="H40" s="127"/>
      <c r="I40" s="115"/>
      <c r="J40" s="120" t="s">
        <v>703</v>
      </c>
      <c r="K40" s="169" t="s">
        <v>704</v>
      </c>
      <c r="L40" s="173">
        <v>900</v>
      </c>
      <c r="M40" s="147"/>
      <c r="N40" s="120"/>
      <c r="O40" s="120"/>
      <c r="P40" s="127"/>
      <c r="Q40" s="115"/>
      <c r="R40" s="120"/>
      <c r="S40" s="120"/>
      <c r="T40" s="127"/>
      <c r="U40" s="115"/>
      <c r="V40" s="120" t="s">
        <v>732</v>
      </c>
      <c r="W40" s="181" t="s">
        <v>1679</v>
      </c>
      <c r="X40" s="127">
        <v>250</v>
      </c>
      <c r="Y40" s="147"/>
      <c r="Z40" s="120" t="s">
        <v>752</v>
      </c>
      <c r="AA40" s="181" t="s">
        <v>1672</v>
      </c>
      <c r="AB40" s="127">
        <v>1000</v>
      </c>
      <c r="AC40" s="147"/>
      <c r="AD40" s="117"/>
    </row>
    <row r="41" spans="2:35" ht="16.5" customHeight="1">
      <c r="B41" s="130"/>
      <c r="C41" s="120"/>
      <c r="D41" s="127"/>
      <c r="E41" s="115"/>
      <c r="F41" s="120"/>
      <c r="G41" s="120"/>
      <c r="H41" s="127"/>
      <c r="I41" s="115"/>
      <c r="J41" s="120"/>
      <c r="K41" s="120"/>
      <c r="L41" s="127"/>
      <c r="M41" s="115"/>
      <c r="N41" s="120"/>
      <c r="O41" s="120"/>
      <c r="P41" s="127"/>
      <c r="Q41" s="115"/>
      <c r="R41" s="120"/>
      <c r="S41" s="120"/>
      <c r="T41" s="127"/>
      <c r="U41" s="115"/>
      <c r="V41" s="120" t="s">
        <v>733</v>
      </c>
      <c r="W41" s="181" t="s">
        <v>1680</v>
      </c>
      <c r="X41" s="127">
        <v>1800</v>
      </c>
      <c r="Y41" s="147"/>
      <c r="Z41" s="120" t="s">
        <v>753</v>
      </c>
      <c r="AA41" s="181" t="s">
        <v>1681</v>
      </c>
      <c r="AB41" s="127">
        <v>1800</v>
      </c>
      <c r="AC41" s="147"/>
      <c r="AD41" s="117"/>
    </row>
    <row r="42" spans="2:35" ht="16.5" customHeight="1">
      <c r="B42" s="105"/>
      <c r="C42" s="120"/>
      <c r="D42" s="127"/>
      <c r="E42" s="115"/>
      <c r="F42" s="120"/>
      <c r="G42" s="120"/>
      <c r="H42" s="127"/>
      <c r="I42" s="115"/>
      <c r="J42" s="120"/>
      <c r="K42" s="120"/>
      <c r="L42" s="127"/>
      <c r="M42" s="115"/>
      <c r="N42" s="120"/>
      <c r="O42" s="120"/>
      <c r="P42" s="127"/>
      <c r="Q42" s="115"/>
      <c r="R42" s="120"/>
      <c r="S42" s="120"/>
      <c r="T42" s="127"/>
      <c r="U42" s="115"/>
      <c r="V42" s="120" t="s">
        <v>734</v>
      </c>
      <c r="W42" s="169" t="s">
        <v>1689</v>
      </c>
      <c r="X42" s="127">
        <v>150</v>
      </c>
      <c r="Y42" s="147"/>
      <c r="Z42" s="120" t="s">
        <v>754</v>
      </c>
      <c r="AA42" s="181" t="s">
        <v>1679</v>
      </c>
      <c r="AB42" s="127">
        <v>500</v>
      </c>
      <c r="AC42" s="147"/>
      <c r="AD42" s="117"/>
    </row>
    <row r="43" spans="2:35" ht="16.5" customHeight="1">
      <c r="B43" s="106" t="s">
        <v>116</v>
      </c>
      <c r="C43" s="120"/>
      <c r="D43" s="127"/>
      <c r="E43" s="115"/>
      <c r="F43" s="120"/>
      <c r="G43" s="120"/>
      <c r="H43" s="127"/>
      <c r="I43" s="115"/>
      <c r="J43" s="120"/>
      <c r="K43" s="120"/>
      <c r="L43" s="127"/>
      <c r="M43" s="115"/>
      <c r="N43" s="120"/>
      <c r="O43" s="120"/>
      <c r="P43" s="127"/>
      <c r="Q43" s="115"/>
      <c r="R43" s="120"/>
      <c r="S43" s="120"/>
      <c r="T43" s="127"/>
      <c r="U43" s="115"/>
      <c r="V43" s="120" t="s">
        <v>735</v>
      </c>
      <c r="W43" s="169" t="s">
        <v>1690</v>
      </c>
      <c r="X43" s="127">
        <v>250</v>
      </c>
      <c r="Y43" s="147"/>
      <c r="Z43" s="120" t="s">
        <v>755</v>
      </c>
      <c r="AA43" s="169" t="s">
        <v>1682</v>
      </c>
      <c r="AB43" s="127">
        <v>1000</v>
      </c>
      <c r="AC43" s="147"/>
      <c r="AD43" s="117"/>
    </row>
    <row r="44" spans="2:35" ht="16.5" customHeight="1">
      <c r="B44" s="113" t="s">
        <v>120</v>
      </c>
      <c r="C44" s="120"/>
      <c r="D44" s="127"/>
      <c r="E44" s="115"/>
      <c r="F44" s="120"/>
      <c r="G44" s="120"/>
      <c r="H44" s="127"/>
      <c r="I44" s="115"/>
      <c r="J44" s="120"/>
      <c r="K44" s="120"/>
      <c r="L44" s="127"/>
      <c r="M44" s="115"/>
      <c r="N44" s="120"/>
      <c r="O44" s="120"/>
      <c r="P44" s="127"/>
      <c r="Q44" s="115"/>
      <c r="R44" s="120"/>
      <c r="S44" s="120"/>
      <c r="T44" s="127"/>
      <c r="U44" s="115"/>
      <c r="V44" s="120" t="s">
        <v>736</v>
      </c>
      <c r="W44" s="169" t="s">
        <v>1691</v>
      </c>
      <c r="X44" s="127">
        <v>250</v>
      </c>
      <c r="Y44" s="147"/>
      <c r="Z44" s="120" t="s">
        <v>756</v>
      </c>
      <c r="AA44" s="181" t="s">
        <v>1680</v>
      </c>
      <c r="AB44" s="127">
        <v>2600</v>
      </c>
      <c r="AC44" s="147"/>
      <c r="AD44" s="117"/>
    </row>
    <row r="45" spans="2:35" ht="16.5" customHeight="1">
      <c r="B45" s="113" t="s">
        <v>121</v>
      </c>
      <c r="C45" s="120"/>
      <c r="D45" s="127"/>
      <c r="E45" s="115"/>
      <c r="F45" s="120"/>
      <c r="G45" s="120"/>
      <c r="H45" s="127"/>
      <c r="I45" s="115"/>
      <c r="J45" s="120"/>
      <c r="K45" s="120"/>
      <c r="L45" s="127"/>
      <c r="M45" s="115"/>
      <c r="N45" s="120"/>
      <c r="O45" s="120"/>
      <c r="P45" s="127"/>
      <c r="Q45" s="115"/>
      <c r="R45" s="120"/>
      <c r="S45" s="120"/>
      <c r="T45" s="127"/>
      <c r="U45" s="115"/>
      <c r="V45" s="120" t="s">
        <v>737</v>
      </c>
      <c r="W45" s="169" t="s">
        <v>1692</v>
      </c>
      <c r="X45" s="127">
        <v>200</v>
      </c>
      <c r="Y45" s="147"/>
      <c r="Z45" s="120"/>
      <c r="AA45" s="120"/>
      <c r="AB45" s="127"/>
      <c r="AC45" s="115"/>
      <c r="AD45" s="117"/>
    </row>
    <row r="46" spans="2:35" ht="16.5" customHeight="1">
      <c r="B46" s="131"/>
      <c r="C46" s="120"/>
      <c r="D46" s="127"/>
      <c r="E46" s="115"/>
      <c r="F46" s="120"/>
      <c r="G46" s="120"/>
      <c r="H46" s="127"/>
      <c r="I46" s="115"/>
      <c r="J46" s="120"/>
      <c r="K46" s="120"/>
      <c r="L46" s="127"/>
      <c r="M46" s="115"/>
      <c r="N46" s="120"/>
      <c r="O46" s="120"/>
      <c r="P46" s="127"/>
      <c r="Q46" s="115"/>
      <c r="R46" s="120"/>
      <c r="S46" s="120"/>
      <c r="T46" s="127"/>
      <c r="U46" s="115"/>
      <c r="V46" s="120" t="s">
        <v>738</v>
      </c>
      <c r="W46" s="169" t="s">
        <v>1693</v>
      </c>
      <c r="X46" s="127">
        <v>200</v>
      </c>
      <c r="Y46" s="147"/>
      <c r="Z46" s="120"/>
      <c r="AA46" s="120"/>
      <c r="AB46" s="127"/>
      <c r="AC46" s="115"/>
      <c r="AD46" s="117"/>
    </row>
    <row r="47" spans="2:35" ht="16.5" customHeight="1">
      <c r="B47" s="113"/>
      <c r="C47" s="120"/>
      <c r="D47" s="127"/>
      <c r="E47" s="115"/>
      <c r="F47" s="120"/>
      <c r="G47" s="120"/>
      <c r="H47" s="127"/>
      <c r="I47" s="115"/>
      <c r="J47" s="120"/>
      <c r="K47" s="120"/>
      <c r="L47" s="127"/>
      <c r="M47" s="115"/>
      <c r="N47" s="120"/>
      <c r="O47" s="120"/>
      <c r="P47" s="127"/>
      <c r="Q47" s="115"/>
      <c r="R47" s="120"/>
      <c r="S47" s="120"/>
      <c r="T47" s="127"/>
      <c r="U47" s="115"/>
      <c r="V47" s="120" t="s">
        <v>739</v>
      </c>
      <c r="W47" s="181" t="s">
        <v>1694</v>
      </c>
      <c r="X47" s="127">
        <v>200</v>
      </c>
      <c r="Y47" s="147"/>
      <c r="Z47" s="120"/>
      <c r="AA47" s="120"/>
      <c r="AB47" s="127"/>
      <c r="AC47" s="115"/>
      <c r="AD47" s="117"/>
    </row>
    <row r="48" spans="2:35" ht="16.5" customHeight="1">
      <c r="B48" s="113"/>
      <c r="C48" s="120"/>
      <c r="D48" s="127"/>
      <c r="E48" s="115"/>
      <c r="F48" s="120"/>
      <c r="G48" s="120"/>
      <c r="H48" s="127"/>
      <c r="I48" s="115"/>
      <c r="J48" s="120"/>
      <c r="K48" s="120"/>
      <c r="L48" s="127"/>
      <c r="M48" s="115"/>
      <c r="N48" s="120"/>
      <c r="O48" s="120"/>
      <c r="P48" s="127"/>
      <c r="Q48" s="115"/>
      <c r="R48" s="120"/>
      <c r="S48" s="120"/>
      <c r="T48" s="127"/>
      <c r="U48" s="115"/>
      <c r="V48" s="120" t="s">
        <v>740</v>
      </c>
      <c r="W48" s="169" t="s">
        <v>1695</v>
      </c>
      <c r="X48" s="127">
        <v>200</v>
      </c>
      <c r="Y48" s="147"/>
      <c r="Z48" s="120"/>
      <c r="AA48" s="120"/>
      <c r="AB48" s="127"/>
      <c r="AC48" s="115"/>
      <c r="AD48" s="117"/>
      <c r="AE48" s="132"/>
      <c r="AF48" s="132"/>
      <c r="AG48" s="132"/>
      <c r="AH48" s="132"/>
      <c r="AI48" s="132"/>
    </row>
    <row r="49" spans="2:35" ht="16.5" customHeight="1">
      <c r="B49" s="118"/>
      <c r="C49" s="120"/>
      <c r="D49" s="127"/>
      <c r="E49" s="115"/>
      <c r="F49" s="120"/>
      <c r="G49" s="120"/>
      <c r="H49" s="127"/>
      <c r="I49" s="115"/>
      <c r="J49" s="120" t="s">
        <v>122</v>
      </c>
      <c r="K49" s="120"/>
      <c r="L49" s="127"/>
      <c r="M49" s="115"/>
      <c r="N49" s="120"/>
      <c r="O49" s="120"/>
      <c r="P49" s="127"/>
      <c r="Q49" s="115"/>
      <c r="R49" s="120"/>
      <c r="S49" s="120"/>
      <c r="T49" s="127"/>
      <c r="U49" s="115"/>
      <c r="V49" s="116" t="s">
        <v>741</v>
      </c>
      <c r="W49" s="169" t="s">
        <v>1696</v>
      </c>
      <c r="X49" s="127">
        <v>150</v>
      </c>
      <c r="Y49" s="147"/>
      <c r="Z49" s="116"/>
      <c r="AA49" s="120"/>
      <c r="AB49" s="127"/>
      <c r="AC49" s="115"/>
      <c r="AD49" s="117"/>
      <c r="AE49" s="132"/>
      <c r="AF49" s="132"/>
      <c r="AG49" s="132"/>
      <c r="AH49" s="132"/>
      <c r="AI49" s="132"/>
    </row>
    <row r="50" spans="2:35" ht="16.5" customHeight="1">
      <c r="B50" s="118"/>
      <c r="C50" s="120"/>
      <c r="D50" s="127"/>
      <c r="E50" s="115"/>
      <c r="F50" s="120"/>
      <c r="G50" s="120"/>
      <c r="H50" s="127"/>
      <c r="I50" s="115"/>
      <c r="J50" s="116"/>
      <c r="K50" s="120"/>
      <c r="L50" s="127"/>
      <c r="M50" s="115"/>
      <c r="N50" s="120"/>
      <c r="O50" s="120"/>
      <c r="P50" s="127"/>
      <c r="Q50" s="115"/>
      <c r="R50" s="120"/>
      <c r="S50" s="120"/>
      <c r="T50" s="127"/>
      <c r="U50" s="115"/>
      <c r="V50" s="120"/>
      <c r="W50" s="120"/>
      <c r="X50" s="127"/>
      <c r="Y50" s="115"/>
      <c r="Z50" s="120"/>
      <c r="AA50" s="120"/>
      <c r="AB50" s="127"/>
      <c r="AC50" s="115"/>
      <c r="AD50" s="117"/>
      <c r="AE50" s="132"/>
      <c r="AF50" s="132"/>
      <c r="AG50" s="132"/>
      <c r="AH50" s="132"/>
      <c r="AI50" s="132"/>
    </row>
    <row r="51" spans="2:35" ht="16.5" customHeight="1">
      <c r="B51" s="128"/>
      <c r="C51" s="128" t="s">
        <v>244</v>
      </c>
      <c r="D51" s="133">
        <f>SUM(D30:D50)</f>
        <v>32800</v>
      </c>
      <c r="E51" s="134">
        <f>SUM(E30:E50)</f>
        <v>0</v>
      </c>
      <c r="F51" s="128">
        <f t="shared" ref="F51:Z51" si="0">SUM(F43:F50)</f>
        <v>0</v>
      </c>
      <c r="G51" s="128"/>
      <c r="H51" s="133">
        <f>SUM(H30:H50)</f>
        <v>7900</v>
      </c>
      <c r="I51" s="134">
        <f>SUM(I30:I50)</f>
        <v>0</v>
      </c>
      <c r="J51" s="130">
        <f t="shared" si="0"/>
        <v>0</v>
      </c>
      <c r="K51" s="128"/>
      <c r="L51" s="133">
        <f>SUM(L30:L50)</f>
        <v>32400</v>
      </c>
      <c r="M51" s="134">
        <f>SUM(M30:M50)</f>
        <v>0</v>
      </c>
      <c r="N51" s="128">
        <f t="shared" si="0"/>
        <v>0</v>
      </c>
      <c r="O51" s="128"/>
      <c r="P51" s="133">
        <f>SUM(P30:P50)</f>
        <v>6050</v>
      </c>
      <c r="Q51" s="134">
        <f>SUM(Q30:Q50)</f>
        <v>0</v>
      </c>
      <c r="R51" s="128">
        <f t="shared" si="0"/>
        <v>0</v>
      </c>
      <c r="S51" s="128"/>
      <c r="T51" s="133">
        <f>SUM(T30:T50)</f>
        <v>0</v>
      </c>
      <c r="U51" s="134">
        <f>SUM(U30:U50)</f>
        <v>0</v>
      </c>
      <c r="V51" s="128">
        <f t="shared" si="0"/>
        <v>0</v>
      </c>
      <c r="W51" s="128"/>
      <c r="X51" s="133">
        <f>SUM(X30:X50)</f>
        <v>9100</v>
      </c>
      <c r="Y51" s="134">
        <f>SUM(Y30:Y50)</f>
        <v>0</v>
      </c>
      <c r="Z51" s="128">
        <f t="shared" si="0"/>
        <v>0</v>
      </c>
      <c r="AA51" s="128"/>
      <c r="AB51" s="133">
        <f>SUM(AB30:AB50)</f>
        <v>22650</v>
      </c>
      <c r="AC51" s="134">
        <f>SUM(AC30:AC50)</f>
        <v>0</v>
      </c>
      <c r="AD51" s="135"/>
      <c r="AE51" s="132"/>
      <c r="AF51" s="132"/>
      <c r="AG51" s="132"/>
      <c r="AH51" s="132"/>
      <c r="AI51" s="132"/>
    </row>
    <row r="52" spans="2:35" ht="16.5" customHeight="1">
      <c r="B52" s="136" t="s">
        <v>123</v>
      </c>
      <c r="C52" s="137"/>
      <c r="D52" s="138"/>
      <c r="E52" s="138"/>
      <c r="F52" s="139"/>
      <c r="G52" s="138"/>
      <c r="H52" s="140"/>
      <c r="I52" s="138"/>
      <c r="J52" s="138"/>
      <c r="K52" s="138"/>
      <c r="L52" s="139"/>
      <c r="M52" s="136"/>
      <c r="N52" s="138"/>
      <c r="O52" s="138"/>
      <c r="P52" s="138"/>
      <c r="Q52" s="138"/>
      <c r="R52" s="141"/>
      <c r="S52" s="243"/>
      <c r="T52" s="244"/>
      <c r="U52" s="139"/>
      <c r="Z52" s="142"/>
      <c r="AA52" s="142"/>
      <c r="AB52" s="142"/>
      <c r="AC52" s="142"/>
      <c r="AD52" s="142"/>
      <c r="AE52" s="132"/>
      <c r="AF52" s="132"/>
      <c r="AG52" s="132"/>
      <c r="AH52" s="132"/>
      <c r="AI52" s="132"/>
    </row>
    <row r="53" spans="2:35" ht="16.5" customHeight="1">
      <c r="B53" s="143"/>
      <c r="C53" s="245"/>
      <c r="D53" s="246"/>
      <c r="E53" s="246"/>
      <c r="F53" s="246"/>
      <c r="G53" s="247"/>
      <c r="H53" s="245"/>
      <c r="I53" s="246"/>
      <c r="J53" s="246"/>
      <c r="K53" s="246"/>
      <c r="L53" s="247"/>
      <c r="M53" s="248"/>
      <c r="N53" s="249"/>
      <c r="O53" s="249"/>
      <c r="P53" s="249"/>
      <c r="Q53" s="250"/>
      <c r="R53" s="144"/>
      <c r="S53" s="245"/>
      <c r="T53" s="246"/>
      <c r="U53" s="247"/>
      <c r="AE53" s="132"/>
      <c r="AF53" s="132"/>
      <c r="AG53" s="132"/>
      <c r="AH53" s="132"/>
      <c r="AI53" s="132"/>
    </row>
    <row r="54" spans="2:35" ht="16.5" customHeight="1">
      <c r="B54" s="88" t="s">
        <v>103</v>
      </c>
      <c r="C54" s="88" t="s">
        <v>124</v>
      </c>
      <c r="AE54" s="132"/>
      <c r="AF54" s="132"/>
      <c r="AG54" s="132"/>
      <c r="AH54" s="132"/>
      <c r="AI54" s="132"/>
    </row>
    <row r="55" spans="2:35" ht="16.5" customHeight="1">
      <c r="B55" s="88" t="s">
        <v>104</v>
      </c>
      <c r="C55" s="88" t="s">
        <v>125</v>
      </c>
      <c r="AD55" s="145" t="s">
        <v>0</v>
      </c>
      <c r="AE55" s="132"/>
      <c r="AF55" s="132"/>
      <c r="AG55" s="132"/>
      <c r="AH55" s="132"/>
      <c r="AI55" s="132"/>
    </row>
    <row r="56" spans="2:35" ht="16.5" customHeight="1">
      <c r="B56" s="88" t="s">
        <v>106</v>
      </c>
      <c r="C56" s="88" t="s">
        <v>126</v>
      </c>
      <c r="AD56" s="145"/>
      <c r="AE56" s="132"/>
      <c r="AF56" s="132"/>
      <c r="AG56" s="132"/>
      <c r="AH56" s="132"/>
      <c r="AI56" s="132"/>
    </row>
    <row r="57" spans="2:35" ht="16.5" customHeight="1">
      <c r="B57" s="88" t="s">
        <v>127</v>
      </c>
      <c r="C57" s="88" t="s">
        <v>605</v>
      </c>
      <c r="AE57" s="132"/>
      <c r="AF57" s="132"/>
      <c r="AG57" s="132"/>
      <c r="AH57" s="132"/>
      <c r="AI57" s="132"/>
    </row>
    <row r="58" spans="2:35" ht="16.5" customHeight="1">
      <c r="B58" s="88"/>
      <c r="C58" s="88"/>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11:E17">
    <cfRule type="expression" dxfId="377" priority="1" stopIfTrue="1">
      <formula>D11&lt;E11</formula>
    </cfRule>
    <cfRule type="expression" dxfId="376" priority="2" stopIfTrue="1">
      <formula>MOD(E11,50)&gt;0</formula>
    </cfRule>
  </conditionalFormatting>
  <conditionalFormatting sqref="E30:E40">
    <cfRule type="expression" dxfId="375" priority="99" stopIfTrue="1">
      <formula>D30&lt;E30</formula>
    </cfRule>
    <cfRule type="expression" dxfId="374" priority="100" stopIfTrue="1">
      <formula>MOD(E30,50)&gt;0</formula>
    </cfRule>
  </conditionalFormatting>
  <conditionalFormatting sqref="I11:I15">
    <cfRule type="expression" dxfId="373" priority="15" stopIfTrue="1">
      <formula>H11&lt;I11</formula>
    </cfRule>
    <cfRule type="expression" dxfId="372" priority="16" stopIfTrue="1">
      <formula>MOD(I11,50)&gt;0</formula>
    </cfRule>
  </conditionalFormatting>
  <conditionalFormatting sqref="I30:I33">
    <cfRule type="expression" dxfId="371" priority="121" stopIfTrue="1">
      <formula>H30&lt;I30</formula>
    </cfRule>
    <cfRule type="expression" dxfId="370" priority="122" stopIfTrue="1">
      <formula>MOD(I30,50)&gt;0</formula>
    </cfRule>
  </conditionalFormatting>
  <conditionalFormatting sqref="M11:M16">
    <cfRule type="expression" dxfId="369" priority="25" stopIfTrue="1">
      <formula>L11&lt;M11</formula>
    </cfRule>
    <cfRule type="expression" dxfId="368" priority="26" stopIfTrue="1">
      <formula>MOD(M11,50)&gt;0</formula>
    </cfRule>
  </conditionalFormatting>
  <conditionalFormatting sqref="M30:M40">
    <cfRule type="expression" dxfId="367" priority="129" stopIfTrue="1">
      <formula>L30&lt;M30</formula>
    </cfRule>
    <cfRule type="expression" dxfId="366" priority="130" stopIfTrue="1">
      <formula>MOD(M30,50)&gt;0</formula>
    </cfRule>
  </conditionalFormatting>
  <conditionalFormatting sqref="Q11:Q14">
    <cfRule type="expression" dxfId="365" priority="37" stopIfTrue="1">
      <formula>P11&lt;Q11</formula>
    </cfRule>
    <cfRule type="expression" dxfId="364" priority="38" stopIfTrue="1">
      <formula>MOD(Q11,50)&gt;0</formula>
    </cfRule>
  </conditionalFormatting>
  <conditionalFormatting sqref="Q30:Q38">
    <cfRule type="expression" dxfId="363" priority="151" stopIfTrue="1">
      <formula>P30&lt;Q30</formula>
    </cfRule>
    <cfRule type="expression" dxfId="362" priority="152" stopIfTrue="1">
      <formula>MOD(Q30,50)&gt;0</formula>
    </cfRule>
  </conditionalFormatting>
  <conditionalFormatting sqref="Y11:Y26">
    <cfRule type="expression" dxfId="361" priority="45" stopIfTrue="1">
      <formula>X11&lt;Y11</formula>
    </cfRule>
    <cfRule type="expression" dxfId="360" priority="46" stopIfTrue="1">
      <formula>MOD(Y11,50)&gt;0</formula>
    </cfRule>
  </conditionalFormatting>
  <conditionalFormatting sqref="Y30:Y49">
    <cfRule type="expression" dxfId="359" priority="169" stopIfTrue="1">
      <formula>X30&lt;Y30</formula>
    </cfRule>
    <cfRule type="expression" dxfId="358" priority="170" stopIfTrue="1">
      <formula>MOD(Y30,50)&gt;0</formula>
    </cfRule>
  </conditionalFormatting>
  <conditionalFormatting sqref="AC11:AC21">
    <cfRule type="expression" dxfId="357" priority="77" stopIfTrue="1">
      <formula>AB11&lt;AC11</formula>
    </cfRule>
    <cfRule type="expression" dxfId="356" priority="78" stopIfTrue="1">
      <formula>MOD(AC11,50)&gt;0</formula>
    </cfRule>
  </conditionalFormatting>
  <conditionalFormatting sqref="AC30:AC44">
    <cfRule type="expression" dxfId="355" priority="209" stopIfTrue="1">
      <formula>AB30&lt;AC30</formula>
    </cfRule>
    <cfRule type="expression" dxfId="354" priority="210" stopIfTrue="1">
      <formula>MOD(AC30,50)&gt;0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AC30:AC44 Y30:Y49 Q30:Q38 M30:M40 I30:I33 E30:E40 AC11:AC21 Y11:Y26 Q11:Q14 M11:M16 I11:I15 E11:E17" xr:uid="{00000000-0002-0000-0A00-000000000000}">
      <formula1>NOT(OR(D11&lt;E11,MOD(E11,50)&gt;0))</formula1>
    </dataValidation>
  </dataValidations>
  <hyperlinks>
    <hyperlink ref="C3" location="一番最初に入力して下さい!E7" tooltip="入力シートへ" display="一番最初に入力して下さい!E7" xr:uid="{00000000-0004-0000-0A00-000000000000}"/>
    <hyperlink ref="C5" location="一番最初に入力して下さい!E8" tooltip="入力シートへ" display="一番最初に入力して下さい!E8" xr:uid="{00000000-0004-0000-0A00-000001000000}"/>
    <hyperlink ref="I3" location="一番最初に入力して下さい!E5" tooltip="入力シートへ" display="一番最初に入力して下さい!E5" xr:uid="{00000000-0004-0000-0A00-000002000000}"/>
    <hyperlink ref="P3" location="一番最初に入力して下さい!E9" tooltip="入力シートへ" display="一番最初に入力して下さい!E9" xr:uid="{00000000-0004-0000-0A00-000003000000}"/>
    <hyperlink ref="I5" location="一番最初に入力して下さい!E11" tooltip="入力シートへ" display="一番最初に入力して下さい!E11" xr:uid="{00000000-0004-0000-0A00-000004000000}"/>
    <hyperlink ref="O5" location="一番最初に入力して下さい!E12" tooltip="入力シートへ" display="一番最初に入力して下さい!E12" xr:uid="{00000000-0004-0000-0A00-000005000000}"/>
    <hyperlink ref="S5" location="一番最初に入力して下さい!E13" tooltip="入力シートへ" display="一番最初に入力して下さい!E13" xr:uid="{00000000-0004-0000-0A00-000006000000}"/>
    <hyperlink ref="C10" location="部数合計表!B16" tooltip="集計シートへ" display="部数合計表!B16" xr:uid="{00000000-0004-0000-0A00-0000AF000000}"/>
    <hyperlink ref="C29" location="部数合計表!B17" tooltip="集計シートへ" display="部数合計表!B17" xr:uid="{00000000-0004-0000-0A00-0000B0000000}"/>
  </hyperlinks>
  <printOptions horizontalCentered="1" verticalCentered="1"/>
  <pageMargins left="0" right="0" top="0" bottom="0" header="0" footer="0"/>
  <pageSetup paperSize="9" scale="65" orientation="landscape"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rgb="FF6DFFAF"/>
  </sheetPr>
  <dimension ref="A1:AI58"/>
  <sheetViews>
    <sheetView showGridLines="0" zoomScale="85" zoomScaleNormal="85" workbookViewId="0">
      <selection activeCell="H18" sqref="H18"/>
    </sheetView>
  </sheetViews>
  <sheetFormatPr defaultColWidth="9" defaultRowHeight="16.5" customHeight="1"/>
  <cols>
    <col min="1" max="1" width="2.625" style="89" customWidth="1"/>
    <col min="2" max="2" width="3.25" style="89" hidden="1" customWidth="1"/>
    <col min="3" max="3" width="14.625" style="89" customWidth="1"/>
    <col min="4" max="5" width="6.625" style="89" customWidth="1"/>
    <col min="6" max="6" width="3.25" style="89" hidden="1" customWidth="1"/>
    <col min="7" max="7" width="14.625" style="89" customWidth="1"/>
    <col min="8" max="9" width="6.625" style="89" customWidth="1"/>
    <col min="10" max="10" width="3.25" style="89" hidden="1" customWidth="1"/>
    <col min="11" max="11" width="14.625" style="89" customWidth="1"/>
    <col min="12" max="13" width="6.625" style="89" customWidth="1"/>
    <col min="14" max="14" width="3.25" style="89" hidden="1" customWidth="1"/>
    <col min="15" max="15" width="14.625" style="89" customWidth="1"/>
    <col min="16" max="17" width="6.625" style="89" customWidth="1"/>
    <col min="18" max="18" width="3.25" style="89" hidden="1" customWidth="1"/>
    <col min="19" max="19" width="14.625" style="89" customWidth="1"/>
    <col min="20" max="21" width="6.625" style="89" customWidth="1"/>
    <col min="22" max="22" width="3.25" style="89" hidden="1" customWidth="1"/>
    <col min="23" max="23" width="14.625" style="89" customWidth="1"/>
    <col min="24" max="25" width="6.625" style="89" customWidth="1"/>
    <col min="26" max="26" width="3.25" style="89" hidden="1" customWidth="1"/>
    <col min="27" max="27" width="14.625" style="89" customWidth="1"/>
    <col min="28" max="29" width="6.625" style="89" customWidth="1"/>
    <col min="30" max="30" width="9.625" style="89" customWidth="1"/>
    <col min="31" max="31" width="2.625" style="89" customWidth="1"/>
    <col min="32" max="16384" width="9" style="89"/>
  </cols>
  <sheetData>
    <row r="1" spans="1:32" s="88" customFormat="1" ht="23.1" customHeight="1">
      <c r="A1" s="85" t="s">
        <v>109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7"/>
    </row>
    <row r="2" spans="1:32" s="88" customFormat="1" ht="6" customHeight="1">
      <c r="AE2" s="89"/>
    </row>
    <row r="3" spans="1:32" s="88" customFormat="1" ht="16.5" customHeight="1">
      <c r="C3" s="223" t="str">
        <f>IF(一番最初に入力して下さい!E7&lt;&gt;"",一番最初に入力して下さい!E7,"")</f>
        <v/>
      </c>
      <c r="D3" s="224"/>
      <c r="E3" s="224"/>
      <c r="F3" s="224"/>
      <c r="G3" s="224"/>
      <c r="H3" s="225"/>
      <c r="I3" s="229" t="str">
        <f>IF(一番最初に入力して下さい!E5&lt;&gt;"",一番最初に入力して下さい!E5,"")</f>
        <v/>
      </c>
      <c r="J3" s="230"/>
      <c r="K3" s="230"/>
      <c r="L3" s="230"/>
      <c r="M3" s="230"/>
      <c r="N3" s="230"/>
      <c r="O3" s="231"/>
      <c r="P3" s="223" t="str">
        <f>IF(一番最初に入力して下さい!E9&lt;&gt;"",一番最初に入力して下さい!E9,"")</f>
        <v/>
      </c>
      <c r="Q3" s="224"/>
      <c r="R3" s="224"/>
      <c r="S3" s="225"/>
      <c r="T3" s="235"/>
      <c r="U3" s="236"/>
      <c r="V3" s="236"/>
      <c r="W3" s="236"/>
      <c r="X3" s="236"/>
      <c r="Y3" s="236"/>
      <c r="Z3" s="236"/>
      <c r="AA3" s="237"/>
      <c r="AB3" s="235"/>
      <c r="AC3" s="236"/>
      <c r="AD3" s="237"/>
    </row>
    <row r="4" spans="1:32" s="88" customFormat="1" ht="16.5" customHeight="1">
      <c r="C4" s="226"/>
      <c r="D4" s="227"/>
      <c r="E4" s="227"/>
      <c r="F4" s="227"/>
      <c r="G4" s="227"/>
      <c r="H4" s="228"/>
      <c r="I4" s="232"/>
      <c r="J4" s="233"/>
      <c r="K4" s="233"/>
      <c r="L4" s="233"/>
      <c r="M4" s="233"/>
      <c r="N4" s="233"/>
      <c r="O4" s="234"/>
      <c r="P4" s="226"/>
      <c r="Q4" s="227"/>
      <c r="R4" s="227"/>
      <c r="S4" s="228"/>
      <c r="T4" s="238"/>
      <c r="U4" s="239"/>
      <c r="V4" s="239"/>
      <c r="W4" s="239"/>
      <c r="X4" s="239"/>
      <c r="Y4" s="239"/>
      <c r="Z4" s="239"/>
      <c r="AA4" s="240"/>
      <c r="AB4" s="238"/>
      <c r="AC4" s="239"/>
      <c r="AD4" s="240"/>
    </row>
    <row r="5" spans="1:32" s="88" customFormat="1" ht="16.5" customHeight="1">
      <c r="C5" s="223" t="str">
        <f>IF(一番最初に入力して下さい!E8&lt;&gt;"",一番最初に入力して下さい!E8,"")</f>
        <v/>
      </c>
      <c r="D5" s="224"/>
      <c r="E5" s="224"/>
      <c r="F5" s="224"/>
      <c r="G5" s="224"/>
      <c r="H5" s="225"/>
      <c r="I5" s="251">
        <f>IF(一番最初に入力して下さい!E11&lt;&gt;"",一番最初に入力して下さい!E11,"")</f>
        <v>0</v>
      </c>
      <c r="J5" s="252"/>
      <c r="K5" s="252"/>
      <c r="L5" s="252"/>
      <c r="M5" s="253"/>
      <c r="N5" s="90"/>
      <c r="O5" s="251">
        <f>IF(一番最初に入力して下さい!E12&lt;&gt;"",一番最初に入力して下さい!E12,"")</f>
        <v>0</v>
      </c>
      <c r="P5" s="257"/>
      <c r="Q5" s="258"/>
      <c r="R5" s="91"/>
      <c r="S5" s="262">
        <f>IF(一番最初に入力して下さい!E13&lt;&gt;"",一番最初に入力して下さい!E13,"")</f>
        <v>0</v>
      </c>
      <c r="T5" s="263"/>
      <c r="U5" s="263"/>
      <c r="V5" s="263"/>
      <c r="W5" s="263"/>
      <c r="X5" s="263"/>
      <c r="Y5" s="265">
        <f>SUMIF(AD11:AD50,AD14,AD12:AD51)</f>
        <v>0</v>
      </c>
      <c r="Z5" s="265"/>
      <c r="AA5" s="265"/>
      <c r="AB5" s="265"/>
      <c r="AC5" s="265"/>
      <c r="AD5" s="266"/>
    </row>
    <row r="6" spans="1:32" s="88" customFormat="1" ht="16.5" customHeight="1">
      <c r="C6" s="226"/>
      <c r="D6" s="227"/>
      <c r="E6" s="227"/>
      <c r="F6" s="227"/>
      <c r="G6" s="227"/>
      <c r="H6" s="228"/>
      <c r="I6" s="254"/>
      <c r="J6" s="255"/>
      <c r="K6" s="255"/>
      <c r="L6" s="255"/>
      <c r="M6" s="256"/>
      <c r="N6" s="92"/>
      <c r="O6" s="259"/>
      <c r="P6" s="260"/>
      <c r="Q6" s="261"/>
      <c r="R6" s="93"/>
      <c r="S6" s="264"/>
      <c r="T6" s="264"/>
      <c r="U6" s="264"/>
      <c r="V6" s="264"/>
      <c r="W6" s="264"/>
      <c r="X6" s="264"/>
      <c r="Y6" s="241">
        <f>SUMIF(AD11:AD50,AD16,AD12:AD51)</f>
        <v>0</v>
      </c>
      <c r="Z6" s="241"/>
      <c r="AA6" s="241"/>
      <c r="AB6" s="241"/>
      <c r="AC6" s="241"/>
      <c r="AD6" s="242"/>
    </row>
    <row r="7" spans="1:32" s="88" customFormat="1" ht="6" customHeight="1"/>
    <row r="8" spans="1:32" ht="16.5" customHeight="1">
      <c r="B8" s="94"/>
      <c r="C8" s="95" t="s">
        <v>53</v>
      </c>
      <c r="D8" s="96"/>
      <c r="E8" s="96"/>
      <c r="F8" s="97"/>
      <c r="G8" s="95" t="s">
        <v>54</v>
      </c>
      <c r="H8" s="96"/>
      <c r="I8" s="96"/>
      <c r="J8" s="97"/>
      <c r="K8" s="95" t="s">
        <v>55</v>
      </c>
      <c r="L8" s="96"/>
      <c r="M8" s="96"/>
      <c r="N8" s="97"/>
      <c r="O8" s="95" t="s">
        <v>56</v>
      </c>
      <c r="P8" s="96"/>
      <c r="Q8" s="96"/>
      <c r="R8" s="97"/>
      <c r="S8" s="95" t="s">
        <v>128</v>
      </c>
      <c r="T8" s="96"/>
      <c r="U8" s="96"/>
      <c r="V8" s="97"/>
      <c r="W8" s="95" t="s">
        <v>129</v>
      </c>
      <c r="X8" s="96"/>
      <c r="Y8" s="96"/>
      <c r="Z8" s="98"/>
      <c r="AA8" s="95" t="s">
        <v>1610</v>
      </c>
      <c r="AB8" s="96"/>
      <c r="AC8" s="96"/>
      <c r="AD8" s="99" t="s">
        <v>110</v>
      </c>
    </row>
    <row r="9" spans="1:32" ht="16.5" customHeight="1">
      <c r="B9" s="100" t="s">
        <v>111</v>
      </c>
      <c r="C9" s="101" t="s">
        <v>112</v>
      </c>
      <c r="D9" s="101" t="s">
        <v>113</v>
      </c>
      <c r="E9" s="101" t="s">
        <v>114</v>
      </c>
      <c r="F9" s="102" t="s">
        <v>111</v>
      </c>
      <c r="G9" s="101" t="s">
        <v>112</v>
      </c>
      <c r="H9" s="101" t="s">
        <v>113</v>
      </c>
      <c r="I9" s="101" t="s">
        <v>114</v>
      </c>
      <c r="J9" s="102" t="s">
        <v>111</v>
      </c>
      <c r="K9" s="101" t="s">
        <v>112</v>
      </c>
      <c r="L9" s="101" t="s">
        <v>113</v>
      </c>
      <c r="M9" s="101" t="s">
        <v>114</v>
      </c>
      <c r="N9" s="102" t="s">
        <v>111</v>
      </c>
      <c r="O9" s="101" t="s">
        <v>112</v>
      </c>
      <c r="P9" s="101" t="s">
        <v>113</v>
      </c>
      <c r="Q9" s="101" t="s">
        <v>114</v>
      </c>
      <c r="R9" s="102" t="s">
        <v>111</v>
      </c>
      <c r="S9" s="101" t="s">
        <v>112</v>
      </c>
      <c r="T9" s="101" t="s">
        <v>113</v>
      </c>
      <c r="U9" s="101" t="s">
        <v>114</v>
      </c>
      <c r="V9" s="102" t="s">
        <v>111</v>
      </c>
      <c r="W9" s="101" t="s">
        <v>112</v>
      </c>
      <c r="X9" s="101" t="s">
        <v>113</v>
      </c>
      <c r="Y9" s="101" t="s">
        <v>114</v>
      </c>
      <c r="Z9" s="103" t="s">
        <v>111</v>
      </c>
      <c r="AA9" s="101" t="s">
        <v>112</v>
      </c>
      <c r="AB9" s="101" t="s">
        <v>113</v>
      </c>
      <c r="AC9" s="101" t="s">
        <v>114</v>
      </c>
      <c r="AD9" s="104" t="s">
        <v>115</v>
      </c>
    </row>
    <row r="10" spans="1:32" s="163" customFormat="1" ht="16.5" customHeight="1">
      <c r="B10" s="105"/>
      <c r="C10" s="164" t="s">
        <v>757</v>
      </c>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row>
    <row r="11" spans="1:32" ht="16.5" customHeight="1">
      <c r="B11" s="165" t="s">
        <v>758</v>
      </c>
      <c r="C11" s="166" t="s">
        <v>759</v>
      </c>
      <c r="D11" s="108">
        <v>2850</v>
      </c>
      <c r="E11" s="146"/>
      <c r="F11" s="107" t="s">
        <v>764</v>
      </c>
      <c r="G11" s="182" t="s">
        <v>765</v>
      </c>
      <c r="H11" s="172">
        <v>2700</v>
      </c>
      <c r="I11" s="146"/>
      <c r="J11" s="107" t="s">
        <v>770</v>
      </c>
      <c r="K11" s="167" t="s">
        <v>771</v>
      </c>
      <c r="L11" s="172">
        <v>850</v>
      </c>
      <c r="M11" s="146"/>
      <c r="N11" s="110" t="s">
        <v>782</v>
      </c>
      <c r="O11" s="174" t="s">
        <v>759</v>
      </c>
      <c r="P11" s="172">
        <v>1200</v>
      </c>
      <c r="Q11" s="146"/>
      <c r="R11" s="107"/>
      <c r="S11" s="107"/>
      <c r="T11" s="108"/>
      <c r="U11" s="109"/>
      <c r="V11" s="111" t="s">
        <v>785</v>
      </c>
      <c r="W11" s="167" t="s">
        <v>1697</v>
      </c>
      <c r="X11" s="108">
        <v>1000</v>
      </c>
      <c r="Y11" s="146"/>
      <c r="Z11" s="111" t="s">
        <v>792</v>
      </c>
      <c r="AA11" s="167" t="s">
        <v>1700</v>
      </c>
      <c r="AB11" s="108">
        <v>1200</v>
      </c>
      <c r="AC11" s="146"/>
      <c r="AD11" s="112" t="s">
        <v>171</v>
      </c>
    </row>
    <row r="12" spans="1:32" ht="16.5" customHeight="1">
      <c r="B12" s="157" t="s">
        <v>760</v>
      </c>
      <c r="C12" s="168" t="s">
        <v>761</v>
      </c>
      <c r="D12" s="119">
        <v>2000</v>
      </c>
      <c r="E12" s="147"/>
      <c r="F12" s="116" t="s">
        <v>766</v>
      </c>
      <c r="G12" s="169" t="s">
        <v>767</v>
      </c>
      <c r="H12" s="173">
        <v>800</v>
      </c>
      <c r="I12" s="147"/>
      <c r="J12" s="116" t="s">
        <v>772</v>
      </c>
      <c r="K12" s="169" t="s">
        <v>773</v>
      </c>
      <c r="L12" s="173">
        <v>3400</v>
      </c>
      <c r="M12" s="147"/>
      <c r="N12" s="116" t="s">
        <v>783</v>
      </c>
      <c r="O12" s="175" t="s">
        <v>784</v>
      </c>
      <c r="P12" s="173">
        <v>500</v>
      </c>
      <c r="Q12" s="147"/>
      <c r="R12" s="116"/>
      <c r="S12" s="111"/>
      <c r="T12" s="114"/>
      <c r="U12" s="115"/>
      <c r="V12" s="111" t="s">
        <v>786</v>
      </c>
      <c r="W12" s="169" t="s">
        <v>1698</v>
      </c>
      <c r="X12" s="114">
        <v>300</v>
      </c>
      <c r="Y12" s="147"/>
      <c r="Z12" s="111" t="s">
        <v>793</v>
      </c>
      <c r="AA12" s="169" t="s">
        <v>1698</v>
      </c>
      <c r="AB12" s="114">
        <v>2200</v>
      </c>
      <c r="AC12" s="147"/>
      <c r="AD12" s="117">
        <f>SUMIF(C9:Y9,D9,C29:Y29)</f>
        <v>28300</v>
      </c>
    </row>
    <row r="13" spans="1:32" ht="16.5" customHeight="1">
      <c r="B13" s="148" t="s">
        <v>762</v>
      </c>
      <c r="C13" s="168" t="s">
        <v>763</v>
      </c>
      <c r="D13" s="173">
        <v>1750</v>
      </c>
      <c r="E13" s="147"/>
      <c r="F13" s="120" t="s">
        <v>768</v>
      </c>
      <c r="G13" s="169" t="s">
        <v>769</v>
      </c>
      <c r="H13" s="173">
        <v>1000</v>
      </c>
      <c r="I13" s="147"/>
      <c r="J13" s="120" t="s">
        <v>774</v>
      </c>
      <c r="K13" s="169" t="s">
        <v>775</v>
      </c>
      <c r="L13" s="173">
        <v>2750</v>
      </c>
      <c r="M13" s="147"/>
      <c r="N13" s="120"/>
      <c r="O13" s="116"/>
      <c r="P13" s="119"/>
      <c r="Q13" s="115"/>
      <c r="R13" s="116"/>
      <c r="S13" s="111"/>
      <c r="T13" s="119"/>
      <c r="U13" s="115"/>
      <c r="V13" s="120" t="s">
        <v>787</v>
      </c>
      <c r="W13" s="181" t="s">
        <v>1699</v>
      </c>
      <c r="X13" s="119">
        <v>200</v>
      </c>
      <c r="Y13" s="147"/>
      <c r="Z13" s="120" t="s">
        <v>794</v>
      </c>
      <c r="AA13" s="181" t="s">
        <v>1699</v>
      </c>
      <c r="AB13" s="119">
        <v>1750</v>
      </c>
      <c r="AC13" s="147"/>
      <c r="AD13" s="117"/>
    </row>
    <row r="14" spans="1:32" ht="16.5" customHeight="1">
      <c r="B14" s="113" t="s">
        <v>119</v>
      </c>
      <c r="C14" s="116"/>
      <c r="D14" s="119"/>
      <c r="E14" s="115"/>
      <c r="F14" s="120"/>
      <c r="G14" s="116"/>
      <c r="H14" s="119"/>
      <c r="I14" s="115"/>
      <c r="J14" s="120" t="s">
        <v>776</v>
      </c>
      <c r="K14" s="169" t="s">
        <v>759</v>
      </c>
      <c r="L14" s="173">
        <v>2650</v>
      </c>
      <c r="M14" s="147"/>
      <c r="N14" s="120"/>
      <c r="O14" s="116"/>
      <c r="P14" s="119"/>
      <c r="Q14" s="115"/>
      <c r="R14" s="116"/>
      <c r="S14" s="116"/>
      <c r="T14" s="119"/>
      <c r="U14" s="115"/>
      <c r="V14" s="120" t="s">
        <v>788</v>
      </c>
      <c r="W14" s="169" t="s">
        <v>1713</v>
      </c>
      <c r="X14" s="119">
        <v>150</v>
      </c>
      <c r="Y14" s="147"/>
      <c r="Z14" s="120" t="s">
        <v>795</v>
      </c>
      <c r="AA14" s="181" t="s">
        <v>1714</v>
      </c>
      <c r="AB14" s="119">
        <v>1500</v>
      </c>
      <c r="AC14" s="147"/>
      <c r="AD14" s="117" t="s">
        <v>173</v>
      </c>
    </row>
    <row r="15" spans="1:32" ht="16.5" customHeight="1">
      <c r="B15" s="121"/>
      <c r="C15" s="116"/>
      <c r="D15" s="119"/>
      <c r="E15" s="115"/>
      <c r="F15" s="120"/>
      <c r="G15" s="116"/>
      <c r="H15" s="119"/>
      <c r="I15" s="115"/>
      <c r="J15" s="120" t="s">
        <v>777</v>
      </c>
      <c r="K15" s="169" t="s">
        <v>778</v>
      </c>
      <c r="L15" s="173">
        <v>1550</v>
      </c>
      <c r="M15" s="147"/>
      <c r="N15" s="120"/>
      <c r="O15" s="116"/>
      <c r="P15" s="119"/>
      <c r="Q15" s="115"/>
      <c r="R15" s="116"/>
      <c r="S15" s="116"/>
      <c r="T15" s="119"/>
      <c r="U15" s="115"/>
      <c r="V15" s="120" t="s">
        <v>789</v>
      </c>
      <c r="W15" s="169" t="s">
        <v>1716</v>
      </c>
      <c r="X15" s="119">
        <v>50</v>
      </c>
      <c r="Y15" s="147"/>
      <c r="Z15" s="120" t="s">
        <v>796</v>
      </c>
      <c r="AA15" s="181" t="s">
        <v>1715</v>
      </c>
      <c r="AB15" s="119">
        <v>1000</v>
      </c>
      <c r="AC15" s="147"/>
      <c r="AD15" s="154">
        <f>SUMIF(C9:Y9,E9,C29:Y29)</f>
        <v>0</v>
      </c>
    </row>
    <row r="16" spans="1:32" ht="16.5" customHeight="1">
      <c r="B16" s="113"/>
      <c r="C16" s="116"/>
      <c r="D16" s="119"/>
      <c r="E16" s="115"/>
      <c r="F16" s="120"/>
      <c r="G16" s="116"/>
      <c r="H16" s="119"/>
      <c r="I16" s="115"/>
      <c r="J16" s="116" t="s">
        <v>779</v>
      </c>
      <c r="K16" s="169" t="s">
        <v>769</v>
      </c>
      <c r="L16" s="173">
        <v>1100</v>
      </c>
      <c r="M16" s="147"/>
      <c r="N16" s="120"/>
      <c r="O16" s="116"/>
      <c r="P16" s="119"/>
      <c r="Q16" s="115"/>
      <c r="R16" s="122"/>
      <c r="S16" s="116"/>
      <c r="T16" s="119"/>
      <c r="U16" s="115"/>
      <c r="V16" s="116" t="s">
        <v>790</v>
      </c>
      <c r="W16" s="169" t="s">
        <v>1717</v>
      </c>
      <c r="X16" s="119">
        <v>50</v>
      </c>
      <c r="Y16" s="147"/>
      <c r="Z16" s="116" t="s">
        <v>797</v>
      </c>
      <c r="AA16" s="169" t="s">
        <v>1713</v>
      </c>
      <c r="AB16" s="119">
        <v>1000</v>
      </c>
      <c r="AC16" s="147"/>
      <c r="AD16" s="155" t="s">
        <v>1611</v>
      </c>
      <c r="AF16" s="124"/>
    </row>
    <row r="17" spans="2:32" ht="16.5" customHeight="1">
      <c r="B17" s="113"/>
      <c r="C17" s="116"/>
      <c r="D17" s="119"/>
      <c r="E17" s="115"/>
      <c r="F17" s="120"/>
      <c r="G17" s="116"/>
      <c r="H17" s="119"/>
      <c r="I17" s="115"/>
      <c r="J17" s="120" t="s">
        <v>780</v>
      </c>
      <c r="K17" s="169" t="s">
        <v>781</v>
      </c>
      <c r="L17" s="173">
        <v>1400</v>
      </c>
      <c r="M17" s="147"/>
      <c r="N17" s="116"/>
      <c r="O17" s="116"/>
      <c r="P17" s="119"/>
      <c r="Q17" s="115"/>
      <c r="R17" s="116"/>
      <c r="S17" s="116"/>
      <c r="T17" s="119"/>
      <c r="U17" s="115"/>
      <c r="V17" s="120" t="s">
        <v>791</v>
      </c>
      <c r="W17" s="169" t="s">
        <v>1718</v>
      </c>
      <c r="X17" s="119">
        <v>50</v>
      </c>
      <c r="Y17" s="147"/>
      <c r="Z17" s="120"/>
      <c r="AA17" s="116"/>
      <c r="AB17" s="119"/>
      <c r="AC17" s="115"/>
      <c r="AD17" s="154">
        <f>AC29</f>
        <v>0</v>
      </c>
      <c r="AF17" s="125"/>
    </row>
    <row r="18" spans="2:32" ht="16.5" customHeight="1">
      <c r="B18" s="113"/>
      <c r="C18" s="116"/>
      <c r="D18" s="119"/>
      <c r="E18" s="115"/>
      <c r="F18" s="120"/>
      <c r="G18" s="116"/>
      <c r="H18" s="119"/>
      <c r="I18" s="115"/>
      <c r="J18" s="116"/>
      <c r="K18" s="116"/>
      <c r="L18" s="119"/>
      <c r="M18" s="115"/>
      <c r="N18" s="116"/>
      <c r="O18" s="116"/>
      <c r="P18" s="119"/>
      <c r="Q18" s="115"/>
      <c r="R18" s="116"/>
      <c r="S18" s="116"/>
      <c r="T18" s="119"/>
      <c r="U18" s="115"/>
      <c r="V18" s="116"/>
      <c r="W18" s="116"/>
      <c r="X18" s="119"/>
      <c r="Y18" s="115"/>
      <c r="Z18" s="116"/>
      <c r="AA18" s="116"/>
      <c r="AB18" s="119"/>
      <c r="AC18" s="115"/>
      <c r="AD18" s="117"/>
      <c r="AF18" s="126"/>
    </row>
    <row r="19" spans="2:32" ht="16.5" customHeight="1">
      <c r="B19" s="118"/>
      <c r="C19" s="120"/>
      <c r="D19" s="127"/>
      <c r="E19" s="115"/>
      <c r="F19" s="120"/>
      <c r="G19" s="120"/>
      <c r="H19" s="127"/>
      <c r="I19" s="115"/>
      <c r="J19" s="120"/>
      <c r="K19" s="120"/>
      <c r="L19" s="127"/>
      <c r="M19" s="115"/>
      <c r="N19" s="120"/>
      <c r="O19" s="120"/>
      <c r="P19" s="127"/>
      <c r="Q19" s="115"/>
      <c r="R19" s="120"/>
      <c r="S19" s="120"/>
      <c r="T19" s="127"/>
      <c r="U19" s="115"/>
      <c r="V19" s="120"/>
      <c r="W19" s="120"/>
      <c r="X19" s="127"/>
      <c r="Y19" s="115"/>
      <c r="Z19" s="120"/>
      <c r="AA19" s="120"/>
      <c r="AB19" s="127"/>
      <c r="AC19" s="115"/>
      <c r="AD19" s="117"/>
      <c r="AF19" s="126"/>
    </row>
    <row r="20" spans="2:32" ht="16.5" customHeight="1">
      <c r="B20" s="118"/>
      <c r="C20" s="120"/>
      <c r="D20" s="127"/>
      <c r="E20" s="115"/>
      <c r="F20" s="120"/>
      <c r="G20" s="120"/>
      <c r="H20" s="127"/>
      <c r="I20" s="115"/>
      <c r="J20" s="120"/>
      <c r="K20" s="120"/>
      <c r="L20" s="127"/>
      <c r="M20" s="115"/>
      <c r="N20" s="120"/>
      <c r="O20" s="120"/>
      <c r="P20" s="127"/>
      <c r="Q20" s="115"/>
      <c r="R20" s="120"/>
      <c r="S20" s="120"/>
      <c r="T20" s="127"/>
      <c r="U20" s="115"/>
      <c r="V20" s="120"/>
      <c r="W20" s="120"/>
      <c r="X20" s="127"/>
      <c r="Y20" s="115"/>
      <c r="Z20" s="120"/>
      <c r="AA20" s="120"/>
      <c r="AB20" s="127"/>
      <c r="AC20" s="115"/>
      <c r="AD20" s="117"/>
      <c r="AF20" s="126"/>
    </row>
    <row r="21" spans="2:32" ht="16.5" customHeight="1">
      <c r="B21" s="118"/>
      <c r="C21" s="120"/>
      <c r="D21" s="127"/>
      <c r="E21" s="115"/>
      <c r="F21" s="120"/>
      <c r="G21" s="120"/>
      <c r="H21" s="127"/>
      <c r="I21" s="115"/>
      <c r="J21" s="120"/>
      <c r="K21" s="120"/>
      <c r="L21" s="127"/>
      <c r="M21" s="115"/>
      <c r="N21" s="120"/>
      <c r="O21" s="120"/>
      <c r="P21" s="127"/>
      <c r="Q21" s="115"/>
      <c r="R21" s="120"/>
      <c r="S21" s="120"/>
      <c r="T21" s="127"/>
      <c r="U21" s="115"/>
      <c r="V21" s="120"/>
      <c r="W21" s="120"/>
      <c r="X21" s="127"/>
      <c r="Y21" s="115"/>
      <c r="Z21" s="120"/>
      <c r="AA21" s="120"/>
      <c r="AB21" s="127"/>
      <c r="AC21" s="115"/>
      <c r="AD21" s="117"/>
      <c r="AF21" s="126"/>
    </row>
    <row r="22" spans="2:32" ht="16.5" customHeight="1">
      <c r="B22" s="118"/>
      <c r="C22" s="120"/>
      <c r="D22" s="127"/>
      <c r="E22" s="115"/>
      <c r="F22" s="120"/>
      <c r="G22" s="120"/>
      <c r="H22" s="127"/>
      <c r="I22" s="115"/>
      <c r="J22" s="120"/>
      <c r="K22" s="120"/>
      <c r="L22" s="127"/>
      <c r="M22" s="115"/>
      <c r="N22" s="120"/>
      <c r="O22" s="120"/>
      <c r="P22" s="127"/>
      <c r="Q22" s="115"/>
      <c r="R22" s="120"/>
      <c r="S22" s="120"/>
      <c r="T22" s="127"/>
      <c r="U22" s="115"/>
      <c r="V22" s="120"/>
      <c r="W22" s="120"/>
      <c r="X22" s="127"/>
      <c r="Y22" s="115"/>
      <c r="Z22" s="120"/>
      <c r="AA22" s="120"/>
      <c r="AB22" s="127"/>
      <c r="AC22" s="115"/>
      <c r="AD22" s="117"/>
      <c r="AF22" s="126"/>
    </row>
    <row r="23" spans="2:32" ht="16.5" customHeight="1">
      <c r="B23" s="118"/>
      <c r="C23" s="120"/>
      <c r="D23" s="127"/>
      <c r="E23" s="115"/>
      <c r="F23" s="120"/>
      <c r="G23" s="120"/>
      <c r="H23" s="127"/>
      <c r="I23" s="115"/>
      <c r="J23" s="120"/>
      <c r="K23" s="120"/>
      <c r="L23" s="127"/>
      <c r="M23" s="115"/>
      <c r="N23" s="120"/>
      <c r="O23" s="120"/>
      <c r="P23" s="127"/>
      <c r="Q23" s="115"/>
      <c r="R23" s="120"/>
      <c r="S23" s="120"/>
      <c r="T23" s="127"/>
      <c r="U23" s="115"/>
      <c r="V23" s="120"/>
      <c r="W23" s="120"/>
      <c r="X23" s="127"/>
      <c r="Y23" s="115"/>
      <c r="Z23" s="120"/>
      <c r="AA23" s="120"/>
      <c r="AB23" s="127"/>
      <c r="AC23" s="115"/>
      <c r="AD23" s="117"/>
      <c r="AF23" s="126"/>
    </row>
    <row r="24" spans="2:32" ht="16.5" customHeight="1">
      <c r="B24" s="118"/>
      <c r="C24" s="120"/>
      <c r="D24" s="127"/>
      <c r="E24" s="115"/>
      <c r="F24" s="120"/>
      <c r="G24" s="120"/>
      <c r="H24" s="127"/>
      <c r="I24" s="115"/>
      <c r="J24" s="120"/>
      <c r="K24" s="120"/>
      <c r="L24" s="127"/>
      <c r="M24" s="115"/>
      <c r="N24" s="120"/>
      <c r="O24" s="120"/>
      <c r="P24" s="127"/>
      <c r="Q24" s="115"/>
      <c r="R24" s="120"/>
      <c r="S24" s="120"/>
      <c r="T24" s="127"/>
      <c r="U24" s="115"/>
      <c r="V24" s="120"/>
      <c r="W24" s="120"/>
      <c r="X24" s="127"/>
      <c r="Y24" s="115"/>
      <c r="Z24" s="120"/>
      <c r="AA24" s="120"/>
      <c r="AB24" s="127"/>
      <c r="AC24" s="115"/>
      <c r="AD24" s="117"/>
      <c r="AF24" s="126"/>
    </row>
    <row r="25" spans="2:32" ht="16.5" customHeight="1">
      <c r="B25" s="118"/>
      <c r="C25" s="120"/>
      <c r="D25" s="127"/>
      <c r="E25" s="115"/>
      <c r="F25" s="120"/>
      <c r="G25" s="120"/>
      <c r="H25" s="127"/>
      <c r="I25" s="115"/>
      <c r="J25" s="120"/>
      <c r="K25" s="120"/>
      <c r="L25" s="127"/>
      <c r="M25" s="115"/>
      <c r="N25" s="120"/>
      <c r="O25" s="120"/>
      <c r="P25" s="127"/>
      <c r="Q25" s="115"/>
      <c r="R25" s="120"/>
      <c r="S25" s="120"/>
      <c r="T25" s="127"/>
      <c r="U25" s="115"/>
      <c r="V25" s="120"/>
      <c r="W25" s="120"/>
      <c r="X25" s="127"/>
      <c r="Y25" s="115"/>
      <c r="Z25" s="120"/>
      <c r="AA25" s="120"/>
      <c r="AB25" s="127"/>
      <c r="AC25" s="115"/>
      <c r="AD25" s="117"/>
      <c r="AF25" s="126"/>
    </row>
    <row r="26" spans="2:32" ht="16.5" customHeight="1">
      <c r="B26" s="118"/>
      <c r="C26" s="120"/>
      <c r="D26" s="127"/>
      <c r="E26" s="115"/>
      <c r="F26" s="120"/>
      <c r="G26" s="120"/>
      <c r="H26" s="127"/>
      <c r="I26" s="115"/>
      <c r="J26" s="120"/>
      <c r="K26" s="120"/>
      <c r="L26" s="127"/>
      <c r="M26" s="115"/>
      <c r="N26" s="120"/>
      <c r="O26" s="120"/>
      <c r="P26" s="127"/>
      <c r="Q26" s="115"/>
      <c r="R26" s="120"/>
      <c r="S26" s="120"/>
      <c r="T26" s="127"/>
      <c r="U26" s="115"/>
      <c r="V26" s="120"/>
      <c r="W26" s="120"/>
      <c r="X26" s="127"/>
      <c r="Y26" s="115"/>
      <c r="Z26" s="120"/>
      <c r="AA26" s="120"/>
      <c r="AB26" s="127"/>
      <c r="AC26" s="115"/>
      <c r="AD26" s="117"/>
      <c r="AF26" s="126"/>
    </row>
    <row r="27" spans="2:32" ht="16.5" customHeight="1">
      <c r="B27" s="118"/>
      <c r="C27" s="120"/>
      <c r="D27" s="127"/>
      <c r="E27" s="115"/>
      <c r="F27" s="120"/>
      <c r="G27" s="120"/>
      <c r="H27" s="127"/>
      <c r="I27" s="115"/>
      <c r="J27" s="120"/>
      <c r="K27" s="120"/>
      <c r="L27" s="127"/>
      <c r="M27" s="115"/>
      <c r="N27" s="120"/>
      <c r="O27" s="120"/>
      <c r="P27" s="127"/>
      <c r="Q27" s="115"/>
      <c r="R27" s="120"/>
      <c r="S27" s="120"/>
      <c r="T27" s="127"/>
      <c r="U27" s="115"/>
      <c r="V27" s="120"/>
      <c r="W27" s="120"/>
      <c r="X27" s="127"/>
      <c r="Y27" s="115"/>
      <c r="Z27" s="120"/>
      <c r="AA27" s="120"/>
      <c r="AB27" s="127"/>
      <c r="AC27" s="115"/>
      <c r="AD27" s="117"/>
    </row>
    <row r="28" spans="2:32" ht="16.5" customHeight="1">
      <c r="B28" s="118"/>
      <c r="C28" s="120"/>
      <c r="D28" s="127"/>
      <c r="E28" s="115"/>
      <c r="F28" s="120"/>
      <c r="G28" s="120"/>
      <c r="H28" s="127"/>
      <c r="I28" s="115"/>
      <c r="J28" s="120"/>
      <c r="K28" s="120"/>
      <c r="L28" s="127"/>
      <c r="M28" s="115"/>
      <c r="N28" s="120"/>
      <c r="O28" s="120"/>
      <c r="P28" s="127"/>
      <c r="Q28" s="115"/>
      <c r="R28" s="120"/>
      <c r="S28" s="120"/>
      <c r="T28" s="127"/>
      <c r="U28" s="115"/>
      <c r="V28" s="120"/>
      <c r="W28" s="120"/>
      <c r="X28" s="127"/>
      <c r="Y28" s="115"/>
      <c r="Z28" s="120"/>
      <c r="AA28" s="120"/>
      <c r="AB28" s="127"/>
      <c r="AC28" s="115"/>
      <c r="AD28" s="117"/>
    </row>
    <row r="29" spans="2:32" ht="16.5" customHeight="1">
      <c r="B29" s="128"/>
      <c r="C29" s="120" t="s">
        <v>59</v>
      </c>
      <c r="D29" s="127">
        <f>SUM(D11:D28)</f>
        <v>6600</v>
      </c>
      <c r="E29" s="149">
        <f>SUM(E11:E28)</f>
        <v>0</v>
      </c>
      <c r="F29" s="120"/>
      <c r="G29" s="120"/>
      <c r="H29" s="127">
        <f>SUM(H11:H28)</f>
        <v>4500</v>
      </c>
      <c r="I29" s="149">
        <f>SUM(I11:I28)</f>
        <v>0</v>
      </c>
      <c r="J29" s="120"/>
      <c r="K29" s="120"/>
      <c r="L29" s="127">
        <f>SUM(L11:L28)</f>
        <v>13700</v>
      </c>
      <c r="M29" s="149">
        <f>SUM(M11:M28)</f>
        <v>0</v>
      </c>
      <c r="N29" s="120"/>
      <c r="O29" s="120"/>
      <c r="P29" s="127">
        <f>SUM(P11:P28)</f>
        <v>1700</v>
      </c>
      <c r="Q29" s="149">
        <f>SUM(Q11:Q28)</f>
        <v>0</v>
      </c>
      <c r="R29" s="120"/>
      <c r="S29" s="120"/>
      <c r="T29" s="127">
        <f>SUM(T11:T28)</f>
        <v>0</v>
      </c>
      <c r="U29" s="149">
        <f>SUM(U11:U28)</f>
        <v>0</v>
      </c>
      <c r="V29" s="120"/>
      <c r="W29" s="120"/>
      <c r="X29" s="127">
        <f>SUM(X11:X28)</f>
        <v>1800</v>
      </c>
      <c r="Y29" s="149">
        <f>SUM(Y11:Y28)</f>
        <v>0</v>
      </c>
      <c r="Z29" s="120"/>
      <c r="AA29" s="120"/>
      <c r="AB29" s="127">
        <f>SUM(AB11:AB28)</f>
        <v>8650</v>
      </c>
      <c r="AC29" s="149">
        <f>SUM(AC11:AC28)</f>
        <v>0</v>
      </c>
      <c r="AD29" s="117"/>
    </row>
    <row r="30" spans="2:32" s="163" customFormat="1" ht="16.5" customHeight="1">
      <c r="B30" s="105"/>
      <c r="C30" s="177" t="s">
        <v>798</v>
      </c>
      <c r="D30" s="153"/>
      <c r="E30" s="153"/>
      <c r="F30" s="178"/>
      <c r="G30" s="178"/>
      <c r="H30" s="153"/>
      <c r="I30" s="153"/>
      <c r="J30" s="178"/>
      <c r="K30" s="178"/>
      <c r="L30" s="153"/>
      <c r="M30" s="153"/>
      <c r="N30" s="178"/>
      <c r="O30" s="178"/>
      <c r="P30" s="153"/>
      <c r="Q30" s="153"/>
      <c r="R30" s="178"/>
      <c r="S30" s="178"/>
      <c r="T30" s="153"/>
      <c r="U30" s="153"/>
      <c r="V30" s="178"/>
      <c r="W30" s="178"/>
      <c r="X30" s="153"/>
      <c r="Y30" s="153"/>
      <c r="Z30" s="178"/>
      <c r="AA30" s="178"/>
      <c r="AB30" s="153"/>
      <c r="AC30" s="153"/>
      <c r="AD30" s="179"/>
    </row>
    <row r="31" spans="2:32" ht="16.5" customHeight="1">
      <c r="B31" s="165" t="s">
        <v>799</v>
      </c>
      <c r="C31" s="166" t="s">
        <v>800</v>
      </c>
      <c r="D31" s="108">
        <v>1900</v>
      </c>
      <c r="E31" s="156"/>
      <c r="F31" s="150" t="s">
        <v>811</v>
      </c>
      <c r="G31" s="167" t="s">
        <v>812</v>
      </c>
      <c r="H31" s="172">
        <v>250</v>
      </c>
      <c r="I31" s="156"/>
      <c r="J31" s="150" t="s">
        <v>817</v>
      </c>
      <c r="K31" s="167" t="s">
        <v>818</v>
      </c>
      <c r="L31" s="172">
        <v>650</v>
      </c>
      <c r="M31" s="156"/>
      <c r="N31" s="150" t="s">
        <v>833</v>
      </c>
      <c r="O31" s="167" t="s">
        <v>834</v>
      </c>
      <c r="P31" s="108">
        <v>200</v>
      </c>
      <c r="Q31" s="156"/>
      <c r="R31" s="150"/>
      <c r="S31" s="150"/>
      <c r="T31" s="151"/>
      <c r="U31" s="152"/>
      <c r="V31" s="150" t="s">
        <v>838</v>
      </c>
      <c r="W31" s="182" t="s">
        <v>1701</v>
      </c>
      <c r="X31" s="151">
        <v>200</v>
      </c>
      <c r="Y31" s="156"/>
      <c r="Z31" s="150" t="s">
        <v>845</v>
      </c>
      <c r="AA31" s="182" t="s">
        <v>1701</v>
      </c>
      <c r="AB31" s="151">
        <v>1500</v>
      </c>
      <c r="AC31" s="156"/>
      <c r="AD31" s="117" t="s">
        <v>170</v>
      </c>
      <c r="AF31" s="129"/>
    </row>
    <row r="32" spans="2:32" ht="16.5" customHeight="1">
      <c r="B32" s="157" t="s">
        <v>801</v>
      </c>
      <c r="C32" s="168" t="s">
        <v>802</v>
      </c>
      <c r="D32" s="173">
        <v>4200</v>
      </c>
      <c r="E32" s="147"/>
      <c r="F32" s="120" t="s">
        <v>813</v>
      </c>
      <c r="G32" s="169" t="s">
        <v>814</v>
      </c>
      <c r="H32" s="119">
        <v>50</v>
      </c>
      <c r="I32" s="147"/>
      <c r="J32" s="120" t="s">
        <v>819</v>
      </c>
      <c r="K32" s="169" t="s">
        <v>820</v>
      </c>
      <c r="L32" s="173">
        <v>1600</v>
      </c>
      <c r="M32" s="147"/>
      <c r="N32" s="120" t="s">
        <v>835</v>
      </c>
      <c r="O32" s="169" t="s">
        <v>836</v>
      </c>
      <c r="P32" s="173">
        <v>1650</v>
      </c>
      <c r="Q32" s="147"/>
      <c r="R32" s="120"/>
      <c r="S32" s="120"/>
      <c r="T32" s="127"/>
      <c r="U32" s="115"/>
      <c r="V32" s="120" t="s">
        <v>839</v>
      </c>
      <c r="W32" s="181" t="s">
        <v>1702</v>
      </c>
      <c r="X32" s="127">
        <v>700</v>
      </c>
      <c r="Y32" s="147"/>
      <c r="Z32" s="120" t="s">
        <v>846</v>
      </c>
      <c r="AA32" s="181" t="s">
        <v>1707</v>
      </c>
      <c r="AB32" s="127">
        <v>1000</v>
      </c>
      <c r="AC32" s="147"/>
      <c r="AD32" s="117">
        <f>SUMIF(C9:Y9,D9,C51:Y51)</f>
        <v>37050</v>
      </c>
    </row>
    <row r="33" spans="2:35" ht="16.5" customHeight="1">
      <c r="B33" s="157" t="s">
        <v>803</v>
      </c>
      <c r="C33" s="168" t="s">
        <v>804</v>
      </c>
      <c r="D33" s="173">
        <v>1950</v>
      </c>
      <c r="E33" s="147"/>
      <c r="F33" s="120" t="s">
        <v>815</v>
      </c>
      <c r="G33" s="169" t="s">
        <v>816</v>
      </c>
      <c r="H33" s="173">
        <v>1750</v>
      </c>
      <c r="I33" s="147"/>
      <c r="J33" s="120" t="s">
        <v>821</v>
      </c>
      <c r="K33" s="169" t="s">
        <v>822</v>
      </c>
      <c r="L33" s="173">
        <v>3100</v>
      </c>
      <c r="M33" s="147"/>
      <c r="N33" s="120" t="s">
        <v>837</v>
      </c>
      <c r="O33" s="169" t="s">
        <v>814</v>
      </c>
      <c r="P33" s="119">
        <v>50</v>
      </c>
      <c r="Q33" s="147"/>
      <c r="R33" s="120"/>
      <c r="S33" s="120"/>
      <c r="T33" s="127"/>
      <c r="U33" s="115"/>
      <c r="V33" s="120" t="s">
        <v>840</v>
      </c>
      <c r="W33" s="181" t="s">
        <v>1703</v>
      </c>
      <c r="X33" s="127">
        <v>300</v>
      </c>
      <c r="Y33" s="147"/>
      <c r="Z33" s="120" t="s">
        <v>847</v>
      </c>
      <c r="AA33" s="181" t="s">
        <v>1708</v>
      </c>
      <c r="AB33" s="127">
        <v>500</v>
      </c>
      <c r="AC33" s="147"/>
      <c r="AD33" s="117"/>
    </row>
    <row r="34" spans="2:35" ht="16.5" customHeight="1">
      <c r="B34" s="157" t="s">
        <v>805</v>
      </c>
      <c r="C34" s="168" t="s">
        <v>806</v>
      </c>
      <c r="D34" s="173">
        <v>2900</v>
      </c>
      <c r="E34" s="147"/>
      <c r="F34" s="120"/>
      <c r="G34" s="120"/>
      <c r="H34" s="127"/>
      <c r="I34" s="115"/>
      <c r="J34" s="120" t="s">
        <v>823</v>
      </c>
      <c r="K34" s="169" t="s">
        <v>824</v>
      </c>
      <c r="L34" s="119">
        <v>1850</v>
      </c>
      <c r="M34" s="147"/>
      <c r="N34" s="120"/>
      <c r="O34" s="120"/>
      <c r="P34" s="127"/>
      <c r="Q34" s="115"/>
      <c r="R34" s="120"/>
      <c r="S34" s="120"/>
      <c r="T34" s="127"/>
      <c r="U34" s="115"/>
      <c r="V34" s="120" t="s">
        <v>841</v>
      </c>
      <c r="W34" s="181" t="s">
        <v>1704</v>
      </c>
      <c r="X34" s="127">
        <v>400</v>
      </c>
      <c r="Y34" s="147"/>
      <c r="Z34" s="120" t="s">
        <v>848</v>
      </c>
      <c r="AA34" s="181" t="s">
        <v>1704</v>
      </c>
      <c r="AB34" s="127">
        <v>1250</v>
      </c>
      <c r="AC34" s="147"/>
      <c r="AD34" s="117" t="s">
        <v>172</v>
      </c>
    </row>
    <row r="35" spans="2:35" ht="16.5" customHeight="1">
      <c r="B35" s="157" t="s">
        <v>807</v>
      </c>
      <c r="C35" s="168" t="s">
        <v>808</v>
      </c>
      <c r="D35" s="173">
        <v>1750</v>
      </c>
      <c r="E35" s="147"/>
      <c r="F35" s="120"/>
      <c r="G35" s="120"/>
      <c r="H35" s="127"/>
      <c r="I35" s="115"/>
      <c r="J35" s="120" t="s">
        <v>825</v>
      </c>
      <c r="K35" s="169" t="s">
        <v>826</v>
      </c>
      <c r="L35" s="173">
        <v>2250</v>
      </c>
      <c r="M35" s="147"/>
      <c r="N35" s="120"/>
      <c r="O35" s="120"/>
      <c r="P35" s="127"/>
      <c r="Q35" s="115"/>
      <c r="R35" s="120"/>
      <c r="S35" s="120"/>
      <c r="T35" s="127"/>
      <c r="U35" s="115"/>
      <c r="V35" s="120" t="s">
        <v>842</v>
      </c>
      <c r="W35" s="181" t="s">
        <v>1705</v>
      </c>
      <c r="X35" s="127">
        <v>350</v>
      </c>
      <c r="Y35" s="147"/>
      <c r="Z35" s="120" t="s">
        <v>849</v>
      </c>
      <c r="AA35" s="181" t="s">
        <v>1709</v>
      </c>
      <c r="AB35" s="127">
        <v>700</v>
      </c>
      <c r="AC35" s="147"/>
      <c r="AD35" s="154">
        <f>SUMIF(C9:Y9,E9,C51:Y51)</f>
        <v>0</v>
      </c>
    </row>
    <row r="36" spans="2:35" ht="16.5" customHeight="1">
      <c r="B36" s="148" t="s">
        <v>809</v>
      </c>
      <c r="C36" s="168" t="s">
        <v>810</v>
      </c>
      <c r="D36" s="173">
        <v>2750</v>
      </c>
      <c r="E36" s="147"/>
      <c r="F36" s="120"/>
      <c r="G36" s="120"/>
      <c r="H36" s="127"/>
      <c r="I36" s="115"/>
      <c r="J36" s="120" t="s">
        <v>827</v>
      </c>
      <c r="K36" s="169" t="s">
        <v>828</v>
      </c>
      <c r="L36" s="119">
        <v>1150</v>
      </c>
      <c r="M36" s="147"/>
      <c r="N36" s="120"/>
      <c r="O36" s="120"/>
      <c r="P36" s="127"/>
      <c r="Q36" s="115"/>
      <c r="R36" s="120"/>
      <c r="S36" s="120"/>
      <c r="T36" s="127"/>
      <c r="U36" s="115"/>
      <c r="V36" s="120" t="s">
        <v>843</v>
      </c>
      <c r="W36" s="181" t="s">
        <v>1706</v>
      </c>
      <c r="X36" s="127">
        <v>450</v>
      </c>
      <c r="Y36" s="147"/>
      <c r="Z36" s="120" t="s">
        <v>850</v>
      </c>
      <c r="AA36" s="181" t="s">
        <v>1710</v>
      </c>
      <c r="AB36" s="127">
        <v>650</v>
      </c>
      <c r="AC36" s="147"/>
      <c r="AD36" s="155" t="s">
        <v>1611</v>
      </c>
    </row>
    <row r="37" spans="2:35" ht="16.5" customHeight="1">
      <c r="B37" s="118"/>
      <c r="C37" s="120"/>
      <c r="D37" s="127"/>
      <c r="E37" s="115"/>
      <c r="F37" s="120"/>
      <c r="G37" s="120"/>
      <c r="H37" s="127"/>
      <c r="I37" s="115"/>
      <c r="J37" s="120" t="s">
        <v>829</v>
      </c>
      <c r="K37" s="169" t="s">
        <v>830</v>
      </c>
      <c r="L37" s="119">
        <v>1450</v>
      </c>
      <c r="M37" s="147"/>
      <c r="N37" s="120"/>
      <c r="O37" s="120"/>
      <c r="P37" s="127"/>
      <c r="Q37" s="115"/>
      <c r="R37" s="120"/>
      <c r="S37" s="120"/>
      <c r="T37" s="127"/>
      <c r="U37" s="115"/>
      <c r="V37" s="120" t="s">
        <v>844</v>
      </c>
      <c r="W37" s="169" t="s">
        <v>1711</v>
      </c>
      <c r="X37" s="127">
        <v>250</v>
      </c>
      <c r="Y37" s="147"/>
      <c r="Z37" s="120" t="s">
        <v>851</v>
      </c>
      <c r="AA37" s="181" t="s">
        <v>1712</v>
      </c>
      <c r="AB37" s="127">
        <v>500</v>
      </c>
      <c r="AC37" s="147"/>
      <c r="AD37" s="154">
        <f>AC51</f>
        <v>0</v>
      </c>
    </row>
    <row r="38" spans="2:35" ht="16.5" customHeight="1">
      <c r="B38" s="118"/>
      <c r="C38" s="120"/>
      <c r="D38" s="127"/>
      <c r="E38" s="115"/>
      <c r="F38" s="120"/>
      <c r="G38" s="120"/>
      <c r="H38" s="127"/>
      <c r="I38" s="115"/>
      <c r="J38" s="120" t="s">
        <v>831</v>
      </c>
      <c r="K38" s="169" t="s">
        <v>832</v>
      </c>
      <c r="L38" s="173">
        <v>2950</v>
      </c>
      <c r="M38" s="147"/>
      <c r="N38" s="120"/>
      <c r="O38" s="120"/>
      <c r="P38" s="127"/>
      <c r="Q38" s="115"/>
      <c r="R38" s="120"/>
      <c r="S38" s="120"/>
      <c r="T38" s="127"/>
      <c r="U38" s="115"/>
      <c r="V38" s="120"/>
      <c r="W38" s="120"/>
      <c r="X38" s="127"/>
      <c r="Y38" s="115"/>
      <c r="Z38" s="120"/>
      <c r="AA38" s="120"/>
      <c r="AB38" s="127"/>
      <c r="AC38" s="115"/>
      <c r="AD38" s="117"/>
    </row>
    <row r="39" spans="2:35" ht="16.5" customHeight="1">
      <c r="B39" s="118"/>
      <c r="C39" s="120"/>
      <c r="D39" s="127"/>
      <c r="E39" s="115"/>
      <c r="F39" s="120"/>
      <c r="G39" s="120"/>
      <c r="H39" s="127"/>
      <c r="I39" s="115"/>
      <c r="J39" s="120"/>
      <c r="K39" s="120"/>
      <c r="L39" s="127"/>
      <c r="M39" s="115"/>
      <c r="N39" s="120"/>
      <c r="O39" s="120"/>
      <c r="P39" s="127"/>
      <c r="Q39" s="115"/>
      <c r="R39" s="120"/>
      <c r="S39" s="120"/>
      <c r="T39" s="127"/>
      <c r="U39" s="115"/>
      <c r="V39" s="120"/>
      <c r="W39" s="120"/>
      <c r="X39" s="127"/>
      <c r="Y39" s="115"/>
      <c r="Z39" s="120"/>
      <c r="AA39" s="120"/>
      <c r="AB39" s="127"/>
      <c r="AC39" s="115"/>
      <c r="AD39" s="117"/>
    </row>
    <row r="40" spans="2:35" ht="16.5" customHeight="1">
      <c r="B40" s="113"/>
      <c r="C40" s="120"/>
      <c r="D40" s="127"/>
      <c r="E40" s="115"/>
      <c r="F40" s="120"/>
      <c r="G40" s="120"/>
      <c r="H40" s="127"/>
      <c r="I40" s="115"/>
      <c r="J40" s="120"/>
      <c r="K40" s="120"/>
      <c r="L40" s="127"/>
      <c r="M40" s="115"/>
      <c r="N40" s="120"/>
      <c r="O40" s="120"/>
      <c r="P40" s="127"/>
      <c r="Q40" s="115"/>
      <c r="R40" s="120"/>
      <c r="S40" s="120"/>
      <c r="T40" s="127"/>
      <c r="U40" s="115"/>
      <c r="V40" s="120"/>
      <c r="W40" s="120"/>
      <c r="X40" s="127"/>
      <c r="Y40" s="115"/>
      <c r="Z40" s="120"/>
      <c r="AA40" s="120"/>
      <c r="AB40" s="127"/>
      <c r="AC40" s="115"/>
      <c r="AD40" s="117"/>
    </row>
    <row r="41" spans="2:35" ht="16.5" customHeight="1">
      <c r="B41" s="130"/>
      <c r="C41" s="120"/>
      <c r="D41" s="127"/>
      <c r="E41" s="115"/>
      <c r="F41" s="120"/>
      <c r="G41" s="120"/>
      <c r="H41" s="127"/>
      <c r="I41" s="115"/>
      <c r="J41" s="120"/>
      <c r="K41" s="120"/>
      <c r="L41" s="127"/>
      <c r="M41" s="115"/>
      <c r="N41" s="120"/>
      <c r="O41" s="120"/>
      <c r="P41" s="127"/>
      <c r="Q41" s="115"/>
      <c r="R41" s="120"/>
      <c r="S41" s="120"/>
      <c r="T41" s="127"/>
      <c r="U41" s="115"/>
      <c r="V41" s="120"/>
      <c r="W41" s="120"/>
      <c r="X41" s="127"/>
      <c r="Y41" s="115"/>
      <c r="Z41" s="120"/>
      <c r="AA41" s="120"/>
      <c r="AB41" s="127"/>
      <c r="AC41" s="115"/>
      <c r="AD41" s="117"/>
    </row>
    <row r="42" spans="2:35" ht="16.5" customHeight="1">
      <c r="B42" s="105"/>
      <c r="C42" s="120"/>
      <c r="D42" s="127"/>
      <c r="E42" s="115"/>
      <c r="F42" s="120"/>
      <c r="G42" s="120"/>
      <c r="H42" s="127"/>
      <c r="I42" s="115"/>
      <c r="J42" s="120"/>
      <c r="K42" s="120"/>
      <c r="L42" s="127"/>
      <c r="M42" s="115"/>
      <c r="N42" s="120"/>
      <c r="O42" s="120"/>
      <c r="P42" s="127"/>
      <c r="Q42" s="115"/>
      <c r="R42" s="120"/>
      <c r="S42" s="120"/>
      <c r="T42" s="127"/>
      <c r="U42" s="115"/>
      <c r="V42" s="120"/>
      <c r="W42" s="120"/>
      <c r="X42" s="127"/>
      <c r="Y42" s="115"/>
      <c r="Z42" s="120"/>
      <c r="AA42" s="120"/>
      <c r="AB42" s="127"/>
      <c r="AC42" s="115"/>
      <c r="AD42" s="117"/>
    </row>
    <row r="43" spans="2:35" ht="16.5" customHeight="1">
      <c r="B43" s="106" t="s">
        <v>116</v>
      </c>
      <c r="C43" s="120"/>
      <c r="D43" s="127"/>
      <c r="E43" s="115"/>
      <c r="F43" s="120"/>
      <c r="G43" s="120"/>
      <c r="H43" s="127"/>
      <c r="I43" s="115"/>
      <c r="J43" s="120"/>
      <c r="K43" s="120"/>
      <c r="L43" s="127"/>
      <c r="M43" s="115"/>
      <c r="N43" s="120"/>
      <c r="O43" s="120"/>
      <c r="P43" s="127"/>
      <c r="Q43" s="115"/>
      <c r="R43" s="120"/>
      <c r="S43" s="120"/>
      <c r="T43" s="127"/>
      <c r="U43" s="115"/>
      <c r="V43" s="120"/>
      <c r="W43" s="120"/>
      <c r="X43" s="127"/>
      <c r="Y43" s="115"/>
      <c r="Z43" s="120"/>
      <c r="AA43" s="120"/>
      <c r="AB43" s="127"/>
      <c r="AC43" s="115"/>
      <c r="AD43" s="117"/>
    </row>
    <row r="44" spans="2:35" ht="16.5" customHeight="1">
      <c r="B44" s="113" t="s">
        <v>120</v>
      </c>
      <c r="C44" s="120"/>
      <c r="D44" s="127"/>
      <c r="E44" s="115"/>
      <c r="F44" s="120"/>
      <c r="G44" s="120"/>
      <c r="H44" s="127"/>
      <c r="I44" s="115"/>
      <c r="J44" s="120"/>
      <c r="K44" s="120"/>
      <c r="L44" s="127"/>
      <c r="M44" s="115"/>
      <c r="N44" s="120"/>
      <c r="O44" s="120"/>
      <c r="P44" s="127"/>
      <c r="Q44" s="115"/>
      <c r="R44" s="120"/>
      <c r="S44" s="120"/>
      <c r="T44" s="127"/>
      <c r="U44" s="115"/>
      <c r="V44" s="120"/>
      <c r="W44" s="120"/>
      <c r="X44" s="127"/>
      <c r="Y44" s="115"/>
      <c r="Z44" s="120"/>
      <c r="AA44" s="120"/>
      <c r="AB44" s="127"/>
      <c r="AC44" s="115"/>
      <c r="AD44" s="117"/>
    </row>
    <row r="45" spans="2:35" ht="16.5" customHeight="1">
      <c r="B45" s="113" t="s">
        <v>121</v>
      </c>
      <c r="C45" s="120"/>
      <c r="D45" s="127"/>
      <c r="E45" s="115"/>
      <c r="F45" s="120"/>
      <c r="G45" s="120"/>
      <c r="H45" s="127"/>
      <c r="I45" s="115"/>
      <c r="J45" s="120"/>
      <c r="K45" s="120"/>
      <c r="L45" s="127"/>
      <c r="M45" s="115"/>
      <c r="N45" s="120"/>
      <c r="O45" s="120"/>
      <c r="P45" s="127"/>
      <c r="Q45" s="115"/>
      <c r="R45" s="120"/>
      <c r="S45" s="120"/>
      <c r="T45" s="127"/>
      <c r="U45" s="115"/>
      <c r="V45" s="120"/>
      <c r="W45" s="120"/>
      <c r="X45" s="127"/>
      <c r="Y45" s="115"/>
      <c r="Z45" s="120"/>
      <c r="AA45" s="120"/>
      <c r="AB45" s="127"/>
      <c r="AC45" s="115"/>
      <c r="AD45" s="117"/>
    </row>
    <row r="46" spans="2:35" ht="16.5" customHeight="1">
      <c r="B46" s="131"/>
      <c r="C46" s="120"/>
      <c r="D46" s="127"/>
      <c r="E46" s="115"/>
      <c r="F46" s="120"/>
      <c r="G46" s="120"/>
      <c r="H46" s="127"/>
      <c r="I46" s="115"/>
      <c r="J46" s="120"/>
      <c r="K46" s="120"/>
      <c r="L46" s="127"/>
      <c r="M46" s="115"/>
      <c r="N46" s="120"/>
      <c r="O46" s="120"/>
      <c r="P46" s="127"/>
      <c r="Q46" s="115"/>
      <c r="R46" s="120"/>
      <c r="S46" s="120"/>
      <c r="T46" s="127"/>
      <c r="U46" s="115"/>
      <c r="V46" s="120"/>
      <c r="W46" s="120"/>
      <c r="X46" s="127"/>
      <c r="Y46" s="115"/>
      <c r="Z46" s="120"/>
      <c r="AA46" s="120"/>
      <c r="AB46" s="127"/>
      <c r="AC46" s="115"/>
      <c r="AD46" s="117"/>
    </row>
    <row r="47" spans="2:35" ht="16.5" customHeight="1">
      <c r="B47" s="113"/>
      <c r="C47" s="120"/>
      <c r="D47" s="127"/>
      <c r="E47" s="115"/>
      <c r="F47" s="120"/>
      <c r="G47" s="120"/>
      <c r="H47" s="127"/>
      <c r="I47" s="115"/>
      <c r="J47" s="120"/>
      <c r="K47" s="120"/>
      <c r="L47" s="127"/>
      <c r="M47" s="115"/>
      <c r="N47" s="120"/>
      <c r="O47" s="120"/>
      <c r="P47" s="127"/>
      <c r="Q47" s="115"/>
      <c r="R47" s="120"/>
      <c r="S47" s="120"/>
      <c r="T47" s="127"/>
      <c r="U47" s="115"/>
      <c r="V47" s="120"/>
      <c r="W47" s="120"/>
      <c r="X47" s="127"/>
      <c r="Y47" s="115"/>
      <c r="Z47" s="120"/>
      <c r="AA47" s="120"/>
      <c r="AB47" s="127"/>
      <c r="AC47" s="115"/>
      <c r="AD47" s="117"/>
    </row>
    <row r="48" spans="2:35" ht="16.5" customHeight="1">
      <c r="B48" s="113"/>
      <c r="C48" s="120"/>
      <c r="D48" s="127"/>
      <c r="E48" s="115"/>
      <c r="F48" s="120"/>
      <c r="G48" s="120"/>
      <c r="H48" s="127"/>
      <c r="I48" s="115"/>
      <c r="J48" s="120"/>
      <c r="K48" s="120"/>
      <c r="L48" s="127"/>
      <c r="M48" s="115"/>
      <c r="N48" s="120"/>
      <c r="O48" s="120"/>
      <c r="P48" s="127"/>
      <c r="Q48" s="115"/>
      <c r="R48" s="120"/>
      <c r="S48" s="120"/>
      <c r="T48" s="127"/>
      <c r="U48" s="115"/>
      <c r="V48" s="120"/>
      <c r="W48" s="120"/>
      <c r="X48" s="127"/>
      <c r="Y48" s="115"/>
      <c r="Z48" s="120"/>
      <c r="AA48" s="120"/>
      <c r="AB48" s="127"/>
      <c r="AC48" s="115"/>
      <c r="AD48" s="117"/>
      <c r="AE48" s="132"/>
      <c r="AF48" s="132"/>
      <c r="AG48" s="132"/>
      <c r="AH48" s="132"/>
      <c r="AI48" s="132"/>
    </row>
    <row r="49" spans="2:35" ht="16.5" customHeight="1">
      <c r="B49" s="118"/>
      <c r="C49" s="120"/>
      <c r="D49" s="127"/>
      <c r="E49" s="115"/>
      <c r="F49" s="120"/>
      <c r="G49" s="120"/>
      <c r="H49" s="127"/>
      <c r="I49" s="115"/>
      <c r="J49" s="120" t="s">
        <v>122</v>
      </c>
      <c r="K49" s="120"/>
      <c r="L49" s="127"/>
      <c r="M49" s="115"/>
      <c r="N49" s="120"/>
      <c r="O49" s="120"/>
      <c r="P49" s="127"/>
      <c r="Q49" s="115"/>
      <c r="R49" s="120"/>
      <c r="S49" s="120"/>
      <c r="T49" s="127"/>
      <c r="U49" s="115"/>
      <c r="V49" s="116"/>
      <c r="W49" s="120"/>
      <c r="X49" s="127"/>
      <c r="Y49" s="115"/>
      <c r="Z49" s="116"/>
      <c r="AA49" s="120"/>
      <c r="AB49" s="127"/>
      <c r="AC49" s="115"/>
      <c r="AD49" s="117"/>
      <c r="AE49" s="132"/>
      <c r="AF49" s="132"/>
      <c r="AG49" s="132"/>
      <c r="AH49" s="132"/>
      <c r="AI49" s="132"/>
    </row>
    <row r="50" spans="2:35" ht="16.5" customHeight="1">
      <c r="B50" s="118"/>
      <c r="C50" s="120"/>
      <c r="D50" s="127"/>
      <c r="E50" s="115"/>
      <c r="F50" s="120"/>
      <c r="G50" s="120"/>
      <c r="H50" s="127"/>
      <c r="I50" s="115"/>
      <c r="J50" s="116"/>
      <c r="K50" s="120"/>
      <c r="L50" s="127"/>
      <c r="M50" s="115"/>
      <c r="N50" s="120"/>
      <c r="O50" s="120"/>
      <c r="P50" s="127"/>
      <c r="Q50" s="115"/>
      <c r="R50" s="120"/>
      <c r="S50" s="120"/>
      <c r="T50" s="127"/>
      <c r="U50" s="115"/>
      <c r="V50" s="120"/>
      <c r="W50" s="120"/>
      <c r="X50" s="127"/>
      <c r="Y50" s="115"/>
      <c r="Z50" s="120"/>
      <c r="AA50" s="120"/>
      <c r="AB50" s="127"/>
      <c r="AC50" s="115"/>
      <c r="AD50" s="117"/>
      <c r="AE50" s="132"/>
      <c r="AF50" s="132"/>
      <c r="AG50" s="132"/>
      <c r="AH50" s="132"/>
      <c r="AI50" s="132"/>
    </row>
    <row r="51" spans="2:35" ht="16.5" customHeight="1">
      <c r="B51" s="128"/>
      <c r="C51" s="128" t="s">
        <v>244</v>
      </c>
      <c r="D51" s="133">
        <f>SUM(D31:D50)</f>
        <v>15450</v>
      </c>
      <c r="E51" s="134">
        <f>SUM(E31:E50)</f>
        <v>0</v>
      </c>
      <c r="F51" s="128">
        <f t="shared" ref="F51:Z51" si="0">SUM(F43:F50)</f>
        <v>0</v>
      </c>
      <c r="G51" s="128"/>
      <c r="H51" s="133">
        <f>SUM(H31:H50)</f>
        <v>2050</v>
      </c>
      <c r="I51" s="134">
        <f>SUM(I31:I50)</f>
        <v>0</v>
      </c>
      <c r="J51" s="130">
        <f t="shared" si="0"/>
        <v>0</v>
      </c>
      <c r="K51" s="128"/>
      <c r="L51" s="133">
        <f>SUM(L31:L50)</f>
        <v>15000</v>
      </c>
      <c r="M51" s="134">
        <f>SUM(M31:M50)</f>
        <v>0</v>
      </c>
      <c r="N51" s="128">
        <f t="shared" si="0"/>
        <v>0</v>
      </c>
      <c r="O51" s="128"/>
      <c r="P51" s="133">
        <f>SUM(P31:P50)</f>
        <v>1900</v>
      </c>
      <c r="Q51" s="134">
        <f>SUM(Q31:Q50)</f>
        <v>0</v>
      </c>
      <c r="R51" s="128">
        <f t="shared" si="0"/>
        <v>0</v>
      </c>
      <c r="S51" s="128"/>
      <c r="T51" s="133">
        <f>SUM(T31:T50)</f>
        <v>0</v>
      </c>
      <c r="U51" s="134">
        <f>SUM(U31:U50)</f>
        <v>0</v>
      </c>
      <c r="V51" s="128">
        <f t="shared" si="0"/>
        <v>0</v>
      </c>
      <c r="W51" s="128"/>
      <c r="X51" s="133">
        <f>SUM(X31:X50)</f>
        <v>2650</v>
      </c>
      <c r="Y51" s="134">
        <f>SUM(Y31:Y50)</f>
        <v>0</v>
      </c>
      <c r="Z51" s="128">
        <f t="shared" si="0"/>
        <v>0</v>
      </c>
      <c r="AA51" s="128"/>
      <c r="AB51" s="133">
        <f>SUM(AB31:AB50)</f>
        <v>6100</v>
      </c>
      <c r="AC51" s="134">
        <f>SUM(AC31:AC50)</f>
        <v>0</v>
      </c>
      <c r="AD51" s="135"/>
      <c r="AE51" s="132"/>
      <c r="AF51" s="132"/>
      <c r="AG51" s="132"/>
      <c r="AH51" s="132"/>
      <c r="AI51" s="132"/>
    </row>
    <row r="52" spans="2:35" ht="16.5" customHeight="1">
      <c r="B52" s="136" t="s">
        <v>123</v>
      </c>
      <c r="C52" s="137"/>
      <c r="D52" s="138"/>
      <c r="E52" s="138"/>
      <c r="F52" s="139"/>
      <c r="G52" s="138"/>
      <c r="H52" s="140"/>
      <c r="I52" s="138"/>
      <c r="J52" s="138"/>
      <c r="K52" s="138"/>
      <c r="L52" s="139"/>
      <c r="M52" s="136"/>
      <c r="N52" s="138"/>
      <c r="O52" s="138"/>
      <c r="P52" s="138"/>
      <c r="Q52" s="138"/>
      <c r="R52" s="141"/>
      <c r="S52" s="243"/>
      <c r="T52" s="244"/>
      <c r="U52" s="139"/>
      <c r="Z52" s="142"/>
      <c r="AA52" s="142"/>
      <c r="AB52" s="142"/>
      <c r="AC52" s="142"/>
      <c r="AD52" s="142"/>
      <c r="AE52" s="132"/>
      <c r="AF52" s="132"/>
      <c r="AG52" s="132"/>
      <c r="AH52" s="132"/>
      <c r="AI52" s="132"/>
    </row>
    <row r="53" spans="2:35" ht="16.5" customHeight="1">
      <c r="B53" s="143"/>
      <c r="C53" s="245"/>
      <c r="D53" s="246"/>
      <c r="E53" s="246"/>
      <c r="F53" s="246"/>
      <c r="G53" s="247"/>
      <c r="H53" s="245"/>
      <c r="I53" s="246"/>
      <c r="J53" s="246"/>
      <c r="K53" s="246"/>
      <c r="L53" s="247"/>
      <c r="M53" s="248"/>
      <c r="N53" s="249"/>
      <c r="O53" s="249"/>
      <c r="P53" s="249"/>
      <c r="Q53" s="250"/>
      <c r="R53" s="144"/>
      <c r="S53" s="245"/>
      <c r="T53" s="246"/>
      <c r="U53" s="247"/>
      <c r="AE53" s="132"/>
      <c r="AF53" s="132"/>
      <c r="AG53" s="132"/>
      <c r="AH53" s="132"/>
      <c r="AI53" s="132"/>
    </row>
    <row r="54" spans="2:35" ht="16.5" customHeight="1">
      <c r="B54" s="88" t="s">
        <v>103</v>
      </c>
      <c r="C54" s="88" t="s">
        <v>124</v>
      </c>
      <c r="AE54" s="132"/>
      <c r="AF54" s="132"/>
      <c r="AG54" s="132"/>
      <c r="AH54" s="132"/>
      <c r="AI54" s="132"/>
    </row>
    <row r="55" spans="2:35" ht="16.5" customHeight="1">
      <c r="B55" s="88" t="s">
        <v>104</v>
      </c>
      <c r="C55" s="88" t="s">
        <v>125</v>
      </c>
      <c r="AD55" s="145" t="s">
        <v>0</v>
      </c>
      <c r="AE55" s="132"/>
      <c r="AF55" s="132"/>
      <c r="AG55" s="132"/>
      <c r="AH55" s="132"/>
      <c r="AI55" s="132"/>
    </row>
    <row r="56" spans="2:35" ht="16.5" customHeight="1">
      <c r="B56" s="88" t="s">
        <v>106</v>
      </c>
      <c r="C56" s="88" t="s">
        <v>126</v>
      </c>
      <c r="AD56" s="145"/>
      <c r="AE56" s="132"/>
      <c r="AF56" s="132"/>
      <c r="AG56" s="132"/>
      <c r="AH56" s="132"/>
      <c r="AI56" s="132"/>
    </row>
    <row r="57" spans="2:35" ht="16.5" customHeight="1">
      <c r="B57" s="88" t="s">
        <v>127</v>
      </c>
      <c r="C57" s="88"/>
      <c r="AE57" s="132"/>
      <c r="AF57" s="132"/>
      <c r="AG57" s="132"/>
      <c r="AH57" s="132"/>
      <c r="AI57" s="132"/>
    </row>
    <row r="58" spans="2:35" ht="16.5" customHeight="1">
      <c r="B58" s="88"/>
      <c r="C58" s="88"/>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11:E13">
    <cfRule type="expression" dxfId="353" priority="1" stopIfTrue="1">
      <formula>D11&lt;E11</formula>
    </cfRule>
    <cfRule type="expression" dxfId="352" priority="2" stopIfTrue="1">
      <formula>MOD(E11,50)&gt;0</formula>
    </cfRule>
  </conditionalFormatting>
  <conditionalFormatting sqref="E31:E36">
    <cfRule type="expression" dxfId="351" priority="57" stopIfTrue="1">
      <formula>D31&lt;E31</formula>
    </cfRule>
    <cfRule type="expression" dxfId="350" priority="58" stopIfTrue="1">
      <formula>MOD(E31,50)&gt;0</formula>
    </cfRule>
  </conditionalFormatting>
  <conditionalFormatting sqref="I11:I13">
    <cfRule type="expression" dxfId="349" priority="7" stopIfTrue="1">
      <formula>H11&lt;I11</formula>
    </cfRule>
    <cfRule type="expression" dxfId="348" priority="8" stopIfTrue="1">
      <formula>MOD(I11,50)&gt;0</formula>
    </cfRule>
  </conditionalFormatting>
  <conditionalFormatting sqref="I31:I33">
    <cfRule type="expression" dxfId="347" priority="69" stopIfTrue="1">
      <formula>H31&lt;I31</formula>
    </cfRule>
    <cfRule type="expression" dxfId="346" priority="70" stopIfTrue="1">
      <formula>MOD(I31,50)&gt;0</formula>
    </cfRule>
  </conditionalFormatting>
  <conditionalFormatting sqref="M11:M17">
    <cfRule type="expression" dxfId="345" priority="13" stopIfTrue="1">
      <formula>L11&lt;M11</formula>
    </cfRule>
    <cfRule type="expression" dxfId="344" priority="14" stopIfTrue="1">
      <formula>MOD(M11,50)&gt;0</formula>
    </cfRule>
  </conditionalFormatting>
  <conditionalFormatting sqref="M31:M38">
    <cfRule type="expression" dxfId="343" priority="75" stopIfTrue="1">
      <formula>L31&lt;M31</formula>
    </cfRule>
    <cfRule type="expression" dxfId="342" priority="76" stopIfTrue="1">
      <formula>MOD(M31,50)&gt;0</formula>
    </cfRule>
  </conditionalFormatting>
  <conditionalFormatting sqref="Q11:Q12">
    <cfRule type="expression" dxfId="341" priority="27" stopIfTrue="1">
      <formula>P11&lt;Q11</formula>
    </cfRule>
    <cfRule type="expression" dxfId="340" priority="28" stopIfTrue="1">
      <formula>MOD(Q11,50)&gt;0</formula>
    </cfRule>
  </conditionalFormatting>
  <conditionalFormatting sqref="Q31:Q33">
    <cfRule type="expression" dxfId="339" priority="91" stopIfTrue="1">
      <formula>P31&lt;Q31</formula>
    </cfRule>
    <cfRule type="expression" dxfId="338" priority="92" stopIfTrue="1">
      <formula>MOD(Q31,50)&gt;0</formula>
    </cfRule>
  </conditionalFormatting>
  <conditionalFormatting sqref="Y11:Y17">
    <cfRule type="expression" dxfId="337" priority="31" stopIfTrue="1">
      <formula>X11&lt;Y11</formula>
    </cfRule>
    <cfRule type="expression" dxfId="336" priority="32" stopIfTrue="1">
      <formula>MOD(Y11,50)&gt;0</formula>
    </cfRule>
  </conditionalFormatting>
  <conditionalFormatting sqref="Y31:Y37">
    <cfRule type="expression" dxfId="335" priority="97" stopIfTrue="1">
      <formula>X31&lt;Y31</formula>
    </cfRule>
    <cfRule type="expression" dxfId="334" priority="98" stopIfTrue="1">
      <formula>MOD(Y31,50)&gt;0</formula>
    </cfRule>
  </conditionalFormatting>
  <conditionalFormatting sqref="AC11:AC16">
    <cfRule type="expression" dxfId="333" priority="45" stopIfTrue="1">
      <formula>AB11&lt;AC11</formula>
    </cfRule>
    <cfRule type="expression" dxfId="332" priority="46" stopIfTrue="1">
      <formula>MOD(AC11,50)&gt;0</formula>
    </cfRule>
  </conditionalFormatting>
  <conditionalFormatting sqref="AC31:AC37">
    <cfRule type="expression" dxfId="331" priority="111" stopIfTrue="1">
      <formula>AB31&lt;AC31</formula>
    </cfRule>
    <cfRule type="expression" dxfId="330" priority="112" stopIfTrue="1">
      <formula>MOD(AC31,50)&gt;0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AC31:AC37 Y31:Y37 Q31:Q33 M31:M38 I31:I33 E31:E36 AC11:AC16 Y11:Y17 Q11:Q12 M11:M17 I11:I13 E11:E13" xr:uid="{00000000-0002-0000-0B00-000000000000}">
      <formula1>NOT(OR(D11&lt;E11,MOD(E11,50)&gt;0))</formula1>
    </dataValidation>
  </dataValidations>
  <hyperlinks>
    <hyperlink ref="C3" location="一番最初に入力して下さい!E7" tooltip="入力シートへ" display="一番最初に入力して下さい!E7" xr:uid="{00000000-0004-0000-0B00-000000000000}"/>
    <hyperlink ref="C5" location="一番最初に入力して下さい!E8" tooltip="入力シートへ" display="一番最初に入力して下さい!E8" xr:uid="{00000000-0004-0000-0B00-000001000000}"/>
    <hyperlink ref="I3" location="一番最初に入力して下さい!E5" tooltip="入力シートへ" display="一番最初に入力して下さい!E5" xr:uid="{00000000-0004-0000-0B00-000002000000}"/>
    <hyperlink ref="P3" location="一番最初に入力して下さい!E9" tooltip="入力シートへ" display="一番最初に入力して下さい!E9" xr:uid="{00000000-0004-0000-0B00-000003000000}"/>
    <hyperlink ref="I5" location="一番最初に入力して下さい!E11" tooltip="入力シートへ" display="一番最初に入力して下さい!E11" xr:uid="{00000000-0004-0000-0B00-000004000000}"/>
    <hyperlink ref="O5" location="一番最初に入力して下さい!E12" tooltip="入力シートへ" display="一番最初に入力して下さい!E12" xr:uid="{00000000-0004-0000-0B00-000005000000}"/>
    <hyperlink ref="S5" location="一番最初に入力して下さい!E13" tooltip="入力シートへ" display="一番最初に入力して下さい!E13" xr:uid="{00000000-0004-0000-0B00-000006000000}"/>
    <hyperlink ref="C10" location="部数合計表!B18" tooltip="集計シートへ" display="部数合計表!B18" xr:uid="{00000000-0004-0000-0B00-00005F000000}"/>
    <hyperlink ref="C30" location="部数合計表!B19" tooltip="集計シートへ" display="部数合計表!B19" xr:uid="{00000000-0004-0000-0B00-000060000000}"/>
  </hyperlinks>
  <printOptions horizontalCentered="1" verticalCentered="1"/>
  <pageMargins left="0" right="0" top="0" bottom="0" header="0" footer="0"/>
  <pageSetup paperSize="9" scale="65" orientation="landscape"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rgb="FF6DFFAF"/>
  </sheetPr>
  <dimension ref="A1:AI58"/>
  <sheetViews>
    <sheetView showGridLines="0" zoomScale="85" zoomScaleNormal="85" workbookViewId="0">
      <selection activeCell="X49" sqref="X49"/>
    </sheetView>
  </sheetViews>
  <sheetFormatPr defaultColWidth="9" defaultRowHeight="16.5" customHeight="1"/>
  <cols>
    <col min="1" max="1" width="2.625" style="89" customWidth="1"/>
    <col min="2" max="2" width="3.25" style="89" hidden="1" customWidth="1"/>
    <col min="3" max="3" width="14.625" style="89" customWidth="1"/>
    <col min="4" max="5" width="6.625" style="89" customWidth="1"/>
    <col min="6" max="6" width="3.25" style="89" hidden="1" customWidth="1"/>
    <col min="7" max="7" width="14.625" style="89" customWidth="1"/>
    <col min="8" max="9" width="6.625" style="89" customWidth="1"/>
    <col min="10" max="10" width="3.25" style="89" hidden="1" customWidth="1"/>
    <col min="11" max="11" width="14.625" style="89" customWidth="1"/>
    <col min="12" max="13" width="6.625" style="89" customWidth="1"/>
    <col min="14" max="14" width="3.25" style="89" hidden="1" customWidth="1"/>
    <col min="15" max="15" width="14.625" style="89" customWidth="1"/>
    <col min="16" max="17" width="6.625" style="89" customWidth="1"/>
    <col min="18" max="18" width="3.25" style="89" hidden="1" customWidth="1"/>
    <col min="19" max="19" width="14.625" style="89" customWidth="1"/>
    <col min="20" max="21" width="6.625" style="89" customWidth="1"/>
    <col min="22" max="22" width="3.25" style="89" hidden="1" customWidth="1"/>
    <col min="23" max="23" width="14.625" style="89" customWidth="1"/>
    <col min="24" max="25" width="6.625" style="89" customWidth="1"/>
    <col min="26" max="26" width="3.25" style="89" hidden="1" customWidth="1"/>
    <col min="27" max="27" width="14.625" style="89" customWidth="1"/>
    <col min="28" max="29" width="6.625" style="89" customWidth="1"/>
    <col min="30" max="30" width="9.625" style="89" customWidth="1"/>
    <col min="31" max="31" width="2.625" style="89" customWidth="1"/>
    <col min="32" max="16384" width="9" style="89"/>
  </cols>
  <sheetData>
    <row r="1" spans="1:32" s="88" customFormat="1" ht="23.1" customHeight="1">
      <c r="A1" s="85" t="s">
        <v>109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7"/>
    </row>
    <row r="2" spans="1:32" s="88" customFormat="1" ht="6" customHeight="1">
      <c r="AE2" s="89"/>
    </row>
    <row r="3" spans="1:32" s="88" customFormat="1" ht="16.5" customHeight="1">
      <c r="C3" s="223" t="str">
        <f>IF(一番最初に入力して下さい!E7&lt;&gt;"",一番最初に入力して下さい!E7,"")</f>
        <v/>
      </c>
      <c r="D3" s="224"/>
      <c r="E3" s="224"/>
      <c r="F3" s="224"/>
      <c r="G3" s="224"/>
      <c r="H3" s="225"/>
      <c r="I3" s="229" t="str">
        <f>IF(一番最初に入力して下さい!E5&lt;&gt;"",一番最初に入力して下さい!E5,"")</f>
        <v/>
      </c>
      <c r="J3" s="230"/>
      <c r="K3" s="230"/>
      <c r="L3" s="230"/>
      <c r="M3" s="230"/>
      <c r="N3" s="230"/>
      <c r="O3" s="231"/>
      <c r="P3" s="223" t="str">
        <f>IF(一番最初に入力して下さい!E9&lt;&gt;"",一番最初に入力して下さい!E9,"")</f>
        <v/>
      </c>
      <c r="Q3" s="224"/>
      <c r="R3" s="224"/>
      <c r="S3" s="225"/>
      <c r="T3" s="235"/>
      <c r="U3" s="236"/>
      <c r="V3" s="236"/>
      <c r="W3" s="236"/>
      <c r="X3" s="236"/>
      <c r="Y3" s="236"/>
      <c r="Z3" s="236"/>
      <c r="AA3" s="237"/>
      <c r="AB3" s="235"/>
      <c r="AC3" s="236"/>
      <c r="AD3" s="237"/>
    </row>
    <row r="4" spans="1:32" s="88" customFormat="1" ht="16.5" customHeight="1">
      <c r="C4" s="226"/>
      <c r="D4" s="227"/>
      <c r="E4" s="227"/>
      <c r="F4" s="227"/>
      <c r="G4" s="227"/>
      <c r="H4" s="228"/>
      <c r="I4" s="232"/>
      <c r="J4" s="233"/>
      <c r="K4" s="233"/>
      <c r="L4" s="233"/>
      <c r="M4" s="233"/>
      <c r="N4" s="233"/>
      <c r="O4" s="234"/>
      <c r="P4" s="226"/>
      <c r="Q4" s="227"/>
      <c r="R4" s="227"/>
      <c r="S4" s="228"/>
      <c r="T4" s="238"/>
      <c r="U4" s="239"/>
      <c r="V4" s="239"/>
      <c r="W4" s="239"/>
      <c r="X4" s="239"/>
      <c r="Y4" s="239"/>
      <c r="Z4" s="239"/>
      <c r="AA4" s="240"/>
      <c r="AB4" s="238"/>
      <c r="AC4" s="239"/>
      <c r="AD4" s="240"/>
    </row>
    <row r="5" spans="1:32" s="88" customFormat="1" ht="16.5" customHeight="1">
      <c r="C5" s="223" t="str">
        <f>IF(一番最初に入力して下さい!E8&lt;&gt;"",一番最初に入力して下さい!E8,"")</f>
        <v/>
      </c>
      <c r="D5" s="224"/>
      <c r="E5" s="224"/>
      <c r="F5" s="224"/>
      <c r="G5" s="224"/>
      <c r="H5" s="225"/>
      <c r="I5" s="251">
        <f>IF(一番最初に入力して下さい!E11&lt;&gt;"",一番最初に入力して下さい!E11,"")</f>
        <v>0</v>
      </c>
      <c r="J5" s="252"/>
      <c r="K5" s="252"/>
      <c r="L5" s="252"/>
      <c r="M5" s="253"/>
      <c r="N5" s="90"/>
      <c r="O5" s="251">
        <f>IF(一番最初に入力して下さい!E12&lt;&gt;"",一番最初に入力して下さい!E12,"")</f>
        <v>0</v>
      </c>
      <c r="P5" s="257"/>
      <c r="Q5" s="258"/>
      <c r="R5" s="91"/>
      <c r="S5" s="262">
        <f>IF(一番最初に入力して下さい!E13&lt;&gt;"",一番最初に入力して下さい!E13,"")</f>
        <v>0</v>
      </c>
      <c r="T5" s="263"/>
      <c r="U5" s="263"/>
      <c r="V5" s="263"/>
      <c r="W5" s="263"/>
      <c r="X5" s="263"/>
      <c r="Y5" s="265">
        <f>SUMIF(AD11:AD50,AD14,AD12:AD51)</f>
        <v>0</v>
      </c>
      <c r="Z5" s="265"/>
      <c r="AA5" s="265"/>
      <c r="AB5" s="265"/>
      <c r="AC5" s="265"/>
      <c r="AD5" s="266"/>
    </row>
    <row r="6" spans="1:32" s="88" customFormat="1" ht="16.5" customHeight="1">
      <c r="C6" s="226"/>
      <c r="D6" s="227"/>
      <c r="E6" s="227"/>
      <c r="F6" s="227"/>
      <c r="G6" s="227"/>
      <c r="H6" s="228"/>
      <c r="I6" s="254"/>
      <c r="J6" s="255"/>
      <c r="K6" s="255"/>
      <c r="L6" s="255"/>
      <c r="M6" s="256"/>
      <c r="N6" s="92"/>
      <c r="O6" s="259"/>
      <c r="P6" s="260"/>
      <c r="Q6" s="261"/>
      <c r="R6" s="93"/>
      <c r="S6" s="264"/>
      <c r="T6" s="264"/>
      <c r="U6" s="264"/>
      <c r="V6" s="264"/>
      <c r="W6" s="264"/>
      <c r="X6" s="264"/>
      <c r="Y6" s="241">
        <f>SUMIF(AD11:AD50,AD16,AD12:AD51)</f>
        <v>0</v>
      </c>
      <c r="Z6" s="241"/>
      <c r="AA6" s="241"/>
      <c r="AB6" s="241"/>
      <c r="AC6" s="241"/>
      <c r="AD6" s="242"/>
    </row>
    <row r="7" spans="1:32" s="88" customFormat="1" ht="6" customHeight="1"/>
    <row r="8" spans="1:32" ht="16.5" customHeight="1">
      <c r="B8" s="94"/>
      <c r="C8" s="95" t="s">
        <v>53</v>
      </c>
      <c r="D8" s="96"/>
      <c r="E8" s="96"/>
      <c r="F8" s="97"/>
      <c r="G8" s="95" t="s">
        <v>54</v>
      </c>
      <c r="H8" s="96"/>
      <c r="I8" s="96"/>
      <c r="J8" s="97"/>
      <c r="K8" s="95" t="s">
        <v>55</v>
      </c>
      <c r="L8" s="96"/>
      <c r="M8" s="96"/>
      <c r="N8" s="97"/>
      <c r="O8" s="95" t="s">
        <v>56</v>
      </c>
      <c r="P8" s="96"/>
      <c r="Q8" s="96"/>
      <c r="R8" s="97"/>
      <c r="S8" s="95" t="s">
        <v>128</v>
      </c>
      <c r="T8" s="96"/>
      <c r="U8" s="96"/>
      <c r="V8" s="97"/>
      <c r="W8" s="95" t="s">
        <v>129</v>
      </c>
      <c r="X8" s="96"/>
      <c r="Y8" s="96"/>
      <c r="Z8" s="98"/>
      <c r="AA8" s="95" t="s">
        <v>1610</v>
      </c>
      <c r="AB8" s="96"/>
      <c r="AC8" s="96"/>
      <c r="AD8" s="99" t="s">
        <v>110</v>
      </c>
    </row>
    <row r="9" spans="1:32" ht="16.5" customHeight="1">
      <c r="B9" s="100" t="s">
        <v>111</v>
      </c>
      <c r="C9" s="101" t="s">
        <v>112</v>
      </c>
      <c r="D9" s="101" t="s">
        <v>113</v>
      </c>
      <c r="E9" s="101" t="s">
        <v>114</v>
      </c>
      <c r="F9" s="102" t="s">
        <v>111</v>
      </c>
      <c r="G9" s="101" t="s">
        <v>112</v>
      </c>
      <c r="H9" s="101" t="s">
        <v>113</v>
      </c>
      <c r="I9" s="101" t="s">
        <v>114</v>
      </c>
      <c r="J9" s="102" t="s">
        <v>111</v>
      </c>
      <c r="K9" s="101" t="s">
        <v>112</v>
      </c>
      <c r="L9" s="101" t="s">
        <v>113</v>
      </c>
      <c r="M9" s="101" t="s">
        <v>114</v>
      </c>
      <c r="N9" s="102" t="s">
        <v>111</v>
      </c>
      <c r="O9" s="101" t="s">
        <v>112</v>
      </c>
      <c r="P9" s="101" t="s">
        <v>113</v>
      </c>
      <c r="Q9" s="101" t="s">
        <v>114</v>
      </c>
      <c r="R9" s="102" t="s">
        <v>111</v>
      </c>
      <c r="S9" s="101" t="s">
        <v>112</v>
      </c>
      <c r="T9" s="101" t="s">
        <v>113</v>
      </c>
      <c r="U9" s="101" t="s">
        <v>114</v>
      </c>
      <c r="V9" s="102" t="s">
        <v>111</v>
      </c>
      <c r="W9" s="101" t="s">
        <v>112</v>
      </c>
      <c r="X9" s="101" t="s">
        <v>113</v>
      </c>
      <c r="Y9" s="101" t="s">
        <v>114</v>
      </c>
      <c r="Z9" s="103" t="s">
        <v>111</v>
      </c>
      <c r="AA9" s="101" t="s">
        <v>112</v>
      </c>
      <c r="AB9" s="101" t="s">
        <v>113</v>
      </c>
      <c r="AC9" s="101" t="s">
        <v>114</v>
      </c>
      <c r="AD9" s="104" t="s">
        <v>115</v>
      </c>
    </row>
    <row r="10" spans="1:32" s="163" customFormat="1" ht="16.5" customHeight="1">
      <c r="B10" s="105"/>
      <c r="C10" s="164" t="s">
        <v>130</v>
      </c>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row>
    <row r="11" spans="1:32" ht="16.5" customHeight="1">
      <c r="B11" s="165" t="s">
        <v>131</v>
      </c>
      <c r="C11" s="166" t="s">
        <v>132</v>
      </c>
      <c r="D11" s="172">
        <v>3100</v>
      </c>
      <c r="E11" s="146"/>
      <c r="F11" s="107" t="s">
        <v>139</v>
      </c>
      <c r="G11" s="167" t="s">
        <v>140</v>
      </c>
      <c r="H11" s="172">
        <v>700</v>
      </c>
      <c r="I11" s="146"/>
      <c r="J11" s="107" t="s">
        <v>145</v>
      </c>
      <c r="K11" s="167" t="s">
        <v>146</v>
      </c>
      <c r="L11" s="172">
        <v>2300</v>
      </c>
      <c r="M11" s="146"/>
      <c r="N11" s="110"/>
      <c r="O11" s="107"/>
      <c r="P11" s="108"/>
      <c r="Q11" s="109"/>
      <c r="R11" s="107" t="s">
        <v>155</v>
      </c>
      <c r="S11" s="174" t="s">
        <v>146</v>
      </c>
      <c r="T11" s="172">
        <v>1550</v>
      </c>
      <c r="U11" s="146"/>
      <c r="V11" s="111" t="s">
        <v>164</v>
      </c>
      <c r="W11" s="167" t="s">
        <v>1612</v>
      </c>
      <c r="X11" s="108">
        <v>1150</v>
      </c>
      <c r="Y11" s="146"/>
      <c r="Z11" s="111" t="s">
        <v>168</v>
      </c>
      <c r="AA11" s="184" t="s">
        <v>1622</v>
      </c>
      <c r="AB11" s="108">
        <v>1000</v>
      </c>
      <c r="AC11" s="146"/>
      <c r="AD11" s="112" t="s">
        <v>171</v>
      </c>
    </row>
    <row r="12" spans="1:32" ht="16.5" customHeight="1">
      <c r="B12" s="157" t="s">
        <v>133</v>
      </c>
      <c r="C12" s="168" t="s">
        <v>134</v>
      </c>
      <c r="D12" s="173">
        <v>1950</v>
      </c>
      <c r="E12" s="147"/>
      <c r="F12" s="116" t="s">
        <v>141</v>
      </c>
      <c r="G12" s="169" t="s">
        <v>142</v>
      </c>
      <c r="H12" s="173">
        <v>1200</v>
      </c>
      <c r="I12" s="147"/>
      <c r="J12" s="116" t="s">
        <v>147</v>
      </c>
      <c r="K12" s="169" t="s">
        <v>148</v>
      </c>
      <c r="L12" s="173">
        <v>4950</v>
      </c>
      <c r="M12" s="147"/>
      <c r="N12" s="116"/>
      <c r="O12" s="111"/>
      <c r="P12" s="114"/>
      <c r="Q12" s="115"/>
      <c r="R12" s="116" t="s">
        <v>156</v>
      </c>
      <c r="S12" s="175" t="s">
        <v>157</v>
      </c>
      <c r="T12" s="173">
        <v>1600</v>
      </c>
      <c r="U12" s="147"/>
      <c r="V12" s="111" t="s">
        <v>165</v>
      </c>
      <c r="W12" s="169" t="s">
        <v>1613</v>
      </c>
      <c r="X12" s="114">
        <v>650</v>
      </c>
      <c r="Y12" s="147"/>
      <c r="Z12" s="111" t="s">
        <v>169</v>
      </c>
      <c r="AA12" s="185" t="s">
        <v>1624</v>
      </c>
      <c r="AB12" s="114">
        <v>3000</v>
      </c>
      <c r="AC12" s="147"/>
      <c r="AD12" s="117">
        <f>SUMIF(C9:Y9,D9,C21:Y21)</f>
        <v>41500</v>
      </c>
    </row>
    <row r="13" spans="1:32" ht="16.5" customHeight="1">
      <c r="B13" s="148" t="s">
        <v>135</v>
      </c>
      <c r="C13" s="168" t="s">
        <v>136</v>
      </c>
      <c r="D13" s="173">
        <v>1900</v>
      </c>
      <c r="E13" s="147"/>
      <c r="F13" s="120" t="s">
        <v>143</v>
      </c>
      <c r="G13" s="181" t="s">
        <v>144</v>
      </c>
      <c r="H13" s="173">
        <v>2700</v>
      </c>
      <c r="I13" s="147"/>
      <c r="J13" s="120" t="s">
        <v>149</v>
      </c>
      <c r="K13" s="169" t="s">
        <v>150</v>
      </c>
      <c r="L13" s="173">
        <v>1550</v>
      </c>
      <c r="M13" s="147"/>
      <c r="N13" s="120"/>
      <c r="O13" s="111"/>
      <c r="P13" s="119"/>
      <c r="Q13" s="115"/>
      <c r="R13" s="116" t="s">
        <v>158</v>
      </c>
      <c r="S13" s="175" t="s">
        <v>150</v>
      </c>
      <c r="T13" s="173">
        <v>2300</v>
      </c>
      <c r="U13" s="147"/>
      <c r="V13" s="120" t="s">
        <v>166</v>
      </c>
      <c r="W13" s="181" t="s">
        <v>1614</v>
      </c>
      <c r="X13" s="119">
        <v>800</v>
      </c>
      <c r="Y13" s="147"/>
      <c r="Z13" s="120"/>
      <c r="AA13" s="116"/>
      <c r="AB13" s="119"/>
      <c r="AC13" s="115"/>
      <c r="AD13" s="117"/>
    </row>
    <row r="14" spans="1:32" ht="16.5" customHeight="1">
      <c r="B14" s="157" t="s">
        <v>137</v>
      </c>
      <c r="C14" s="168" t="s">
        <v>138</v>
      </c>
      <c r="D14" s="173">
        <v>2900</v>
      </c>
      <c r="E14" s="147"/>
      <c r="F14" s="120"/>
      <c r="G14" s="116"/>
      <c r="H14" s="119"/>
      <c r="I14" s="115"/>
      <c r="J14" s="120" t="s">
        <v>151</v>
      </c>
      <c r="K14" s="169" t="s">
        <v>152</v>
      </c>
      <c r="L14" s="173">
        <v>1400</v>
      </c>
      <c r="M14" s="147"/>
      <c r="N14" s="120"/>
      <c r="O14" s="116"/>
      <c r="P14" s="119"/>
      <c r="Q14" s="115"/>
      <c r="R14" s="116" t="s">
        <v>159</v>
      </c>
      <c r="S14" s="175" t="s">
        <v>160</v>
      </c>
      <c r="T14" s="173">
        <v>800</v>
      </c>
      <c r="U14" s="147"/>
      <c r="V14" s="120" t="s">
        <v>167</v>
      </c>
      <c r="W14" s="169" t="s">
        <v>1615</v>
      </c>
      <c r="X14" s="119">
        <v>1350</v>
      </c>
      <c r="Y14" s="147"/>
      <c r="Z14" s="120"/>
      <c r="AA14" s="116"/>
      <c r="AB14" s="119"/>
      <c r="AC14" s="115"/>
      <c r="AD14" s="117" t="s">
        <v>173</v>
      </c>
    </row>
    <row r="15" spans="1:32" ht="16.5" customHeight="1">
      <c r="B15" s="121"/>
      <c r="C15" s="116"/>
      <c r="D15" s="119"/>
      <c r="E15" s="115"/>
      <c r="F15" s="120"/>
      <c r="G15" s="116"/>
      <c r="H15" s="119"/>
      <c r="I15" s="115"/>
      <c r="J15" s="120" t="s">
        <v>153</v>
      </c>
      <c r="K15" s="169" t="s">
        <v>154</v>
      </c>
      <c r="L15" s="173">
        <v>1450</v>
      </c>
      <c r="M15" s="147"/>
      <c r="N15" s="120"/>
      <c r="O15" s="116"/>
      <c r="P15" s="119"/>
      <c r="Q15" s="115"/>
      <c r="R15" s="116" t="s">
        <v>161</v>
      </c>
      <c r="S15" s="175" t="s">
        <v>154</v>
      </c>
      <c r="T15" s="173">
        <v>1900</v>
      </c>
      <c r="U15" s="147"/>
      <c r="V15" s="120"/>
      <c r="W15" s="116"/>
      <c r="X15" s="119"/>
      <c r="Y15" s="115"/>
      <c r="Z15" s="120"/>
      <c r="AA15" s="116"/>
      <c r="AB15" s="119"/>
      <c r="AC15" s="115"/>
      <c r="AD15" s="154">
        <f>SUMIF(C9:Y9,E9,C21:Y21)</f>
        <v>0</v>
      </c>
    </row>
    <row r="16" spans="1:32" ht="16.5" customHeight="1">
      <c r="B16" s="113"/>
      <c r="C16" s="116"/>
      <c r="D16" s="119"/>
      <c r="E16" s="115"/>
      <c r="F16" s="120"/>
      <c r="G16" s="116"/>
      <c r="H16" s="119"/>
      <c r="I16" s="115"/>
      <c r="J16" s="116"/>
      <c r="K16" s="116"/>
      <c r="L16" s="119"/>
      <c r="M16" s="115"/>
      <c r="N16" s="120"/>
      <c r="O16" s="116"/>
      <c r="P16" s="119"/>
      <c r="Q16" s="115"/>
      <c r="R16" s="122" t="s">
        <v>162</v>
      </c>
      <c r="S16" s="175" t="s">
        <v>163</v>
      </c>
      <c r="T16" s="173">
        <v>3300</v>
      </c>
      <c r="U16" s="147"/>
      <c r="V16" s="116"/>
      <c r="W16" s="116"/>
      <c r="X16" s="119"/>
      <c r="Y16" s="115"/>
      <c r="Z16" s="116"/>
      <c r="AA16" s="116"/>
      <c r="AB16" s="119"/>
      <c r="AC16" s="115"/>
      <c r="AD16" s="155" t="s">
        <v>1611</v>
      </c>
      <c r="AF16" s="124"/>
    </row>
    <row r="17" spans="2:32" ht="16.5" customHeight="1">
      <c r="B17" s="113"/>
      <c r="C17" s="116"/>
      <c r="D17" s="119"/>
      <c r="E17" s="115"/>
      <c r="F17" s="120"/>
      <c r="G17" s="116"/>
      <c r="H17" s="119"/>
      <c r="I17" s="115"/>
      <c r="J17" s="120"/>
      <c r="K17" s="116"/>
      <c r="L17" s="119"/>
      <c r="M17" s="115"/>
      <c r="N17" s="116"/>
      <c r="O17" s="116"/>
      <c r="P17" s="119"/>
      <c r="Q17" s="115"/>
      <c r="R17" s="116"/>
      <c r="S17" s="116"/>
      <c r="T17" s="119"/>
      <c r="U17" s="115"/>
      <c r="V17" s="120"/>
      <c r="W17" s="116"/>
      <c r="X17" s="119"/>
      <c r="Y17" s="115"/>
      <c r="Z17" s="120"/>
      <c r="AA17" s="116"/>
      <c r="AB17" s="119"/>
      <c r="AC17" s="115"/>
      <c r="AD17" s="154">
        <f>AC21</f>
        <v>0</v>
      </c>
      <c r="AF17" s="125"/>
    </row>
    <row r="18" spans="2:32" ht="16.5" customHeight="1">
      <c r="B18" s="113"/>
      <c r="C18" s="116"/>
      <c r="D18" s="119"/>
      <c r="E18" s="115"/>
      <c r="F18" s="120"/>
      <c r="G18" s="116"/>
      <c r="H18" s="119"/>
      <c r="I18" s="115"/>
      <c r="J18" s="116"/>
      <c r="K18" s="116"/>
      <c r="L18" s="119"/>
      <c r="M18" s="115"/>
      <c r="N18" s="116"/>
      <c r="O18" s="116"/>
      <c r="P18" s="119"/>
      <c r="Q18" s="115"/>
      <c r="R18" s="116"/>
      <c r="S18" s="116"/>
      <c r="T18" s="119"/>
      <c r="U18" s="115"/>
      <c r="V18" s="116"/>
      <c r="W18" s="116"/>
      <c r="X18" s="119"/>
      <c r="Y18" s="115"/>
      <c r="Z18" s="116"/>
      <c r="AA18" s="116"/>
      <c r="AB18" s="119"/>
      <c r="AC18" s="115"/>
      <c r="AD18" s="117"/>
      <c r="AF18" s="126"/>
    </row>
    <row r="19" spans="2:32" ht="16.5" customHeight="1">
      <c r="B19" s="118"/>
      <c r="C19" s="120"/>
      <c r="D19" s="127"/>
      <c r="E19" s="115"/>
      <c r="F19" s="120"/>
      <c r="G19" s="120"/>
      <c r="H19" s="127"/>
      <c r="I19" s="115"/>
      <c r="J19" s="120"/>
      <c r="K19" s="120"/>
      <c r="L19" s="127"/>
      <c r="M19" s="115"/>
      <c r="N19" s="120"/>
      <c r="O19" s="120"/>
      <c r="P19" s="127"/>
      <c r="Q19" s="115"/>
      <c r="R19" s="120"/>
      <c r="S19" s="120"/>
      <c r="T19" s="127"/>
      <c r="U19" s="115"/>
      <c r="V19" s="120"/>
      <c r="W19" s="120"/>
      <c r="X19" s="127"/>
      <c r="Y19" s="115"/>
      <c r="Z19" s="120"/>
      <c r="AA19" s="120"/>
      <c r="AB19" s="127"/>
      <c r="AC19" s="115"/>
      <c r="AD19" s="117"/>
      <c r="AF19" s="126"/>
    </row>
    <row r="20" spans="2:32" ht="16.5" customHeight="1">
      <c r="B20" s="118"/>
      <c r="C20" s="120"/>
      <c r="D20" s="127"/>
      <c r="E20" s="115"/>
      <c r="F20" s="120"/>
      <c r="G20" s="120"/>
      <c r="H20" s="127"/>
      <c r="I20" s="115"/>
      <c r="J20" s="120"/>
      <c r="K20" s="120"/>
      <c r="L20" s="127"/>
      <c r="M20" s="115"/>
      <c r="N20" s="120"/>
      <c r="O20" s="120"/>
      <c r="P20" s="127"/>
      <c r="Q20" s="115"/>
      <c r="R20" s="120"/>
      <c r="S20" s="120"/>
      <c r="T20" s="127"/>
      <c r="U20" s="115"/>
      <c r="V20" s="120"/>
      <c r="W20" s="120"/>
      <c r="X20" s="127"/>
      <c r="Y20" s="115"/>
      <c r="Z20" s="120"/>
      <c r="AA20" s="120"/>
      <c r="AB20" s="127"/>
      <c r="AC20" s="115"/>
      <c r="AD20" s="117"/>
      <c r="AF20" s="126"/>
    </row>
    <row r="21" spans="2:32" ht="16.5" customHeight="1">
      <c r="B21" s="118"/>
      <c r="C21" s="120" t="s">
        <v>59</v>
      </c>
      <c r="D21" s="127">
        <f>SUM(D11:D20)</f>
        <v>9850</v>
      </c>
      <c r="E21" s="149">
        <f>SUM(E11:E20)</f>
        <v>0</v>
      </c>
      <c r="F21" s="120"/>
      <c r="G21" s="120"/>
      <c r="H21" s="127">
        <f>SUM(H11:H20)</f>
        <v>4600</v>
      </c>
      <c r="I21" s="149">
        <f>SUM(I11:I20)</f>
        <v>0</v>
      </c>
      <c r="J21" s="120"/>
      <c r="K21" s="120"/>
      <c r="L21" s="127">
        <f>SUM(L11:L20)</f>
        <v>11650</v>
      </c>
      <c r="M21" s="149">
        <f>SUM(M11:M20)</f>
        <v>0</v>
      </c>
      <c r="N21" s="120"/>
      <c r="O21" s="120"/>
      <c r="P21" s="127">
        <f>SUM(P11:P20)</f>
        <v>0</v>
      </c>
      <c r="Q21" s="149">
        <f>SUM(Q11:Q20)</f>
        <v>0</v>
      </c>
      <c r="R21" s="120"/>
      <c r="S21" s="120"/>
      <c r="T21" s="127">
        <f>SUM(T11:T20)</f>
        <v>11450</v>
      </c>
      <c r="U21" s="149">
        <f>SUM(U11:U20)</f>
        <v>0</v>
      </c>
      <c r="V21" s="120"/>
      <c r="W21" s="120"/>
      <c r="X21" s="127">
        <f>SUM(X11:X20)</f>
        <v>3950</v>
      </c>
      <c r="Y21" s="149">
        <f>SUM(Y11:Y20)</f>
        <v>0</v>
      </c>
      <c r="Z21" s="120"/>
      <c r="AA21" s="120"/>
      <c r="AB21" s="127">
        <f>SUM(AB11:AB20)</f>
        <v>4000</v>
      </c>
      <c r="AC21" s="149">
        <f>SUM(AC11:AC20)</f>
        <v>0</v>
      </c>
      <c r="AD21" s="117"/>
      <c r="AF21" s="126"/>
    </row>
    <row r="22" spans="2:32" s="163" customFormat="1" ht="16.5" customHeight="1">
      <c r="B22" s="176"/>
      <c r="C22" s="177" t="s">
        <v>174</v>
      </c>
      <c r="D22" s="153"/>
      <c r="E22" s="153"/>
      <c r="F22" s="178"/>
      <c r="G22" s="178"/>
      <c r="H22" s="153"/>
      <c r="I22" s="153"/>
      <c r="J22" s="178"/>
      <c r="K22" s="178"/>
      <c r="L22" s="153"/>
      <c r="M22" s="153"/>
      <c r="N22" s="178"/>
      <c r="O22" s="178"/>
      <c r="P22" s="153"/>
      <c r="Q22" s="153"/>
      <c r="R22" s="178"/>
      <c r="S22" s="178"/>
      <c r="T22" s="153"/>
      <c r="U22" s="153"/>
      <c r="V22" s="178"/>
      <c r="W22" s="178"/>
      <c r="X22" s="153"/>
      <c r="Y22" s="153"/>
      <c r="Z22" s="178"/>
      <c r="AA22" s="178"/>
      <c r="AB22" s="153"/>
      <c r="AC22" s="153"/>
      <c r="AD22" s="179"/>
      <c r="AF22" s="126"/>
    </row>
    <row r="23" spans="2:32" ht="16.5" customHeight="1">
      <c r="B23" s="148" t="s">
        <v>175</v>
      </c>
      <c r="C23" s="166" t="s">
        <v>176</v>
      </c>
      <c r="D23" s="172">
        <v>3200</v>
      </c>
      <c r="E23" s="156"/>
      <c r="F23" s="150" t="s">
        <v>179</v>
      </c>
      <c r="G23" s="167" t="s">
        <v>180</v>
      </c>
      <c r="H23" s="172">
        <v>1000</v>
      </c>
      <c r="I23" s="156"/>
      <c r="J23" s="150" t="s">
        <v>181</v>
      </c>
      <c r="K23" s="167" t="s">
        <v>182</v>
      </c>
      <c r="L23" s="172">
        <v>3350</v>
      </c>
      <c r="M23" s="156"/>
      <c r="N23" s="150"/>
      <c r="O23" s="150"/>
      <c r="P23" s="151"/>
      <c r="Q23" s="152"/>
      <c r="R23" s="150" t="s">
        <v>189</v>
      </c>
      <c r="S23" s="167" t="s">
        <v>182</v>
      </c>
      <c r="T23" s="172">
        <v>1100</v>
      </c>
      <c r="U23" s="156"/>
      <c r="V23" s="150" t="s">
        <v>193</v>
      </c>
      <c r="W23" s="182" t="s">
        <v>1616</v>
      </c>
      <c r="X23" s="151">
        <v>1050</v>
      </c>
      <c r="Y23" s="156"/>
      <c r="Z23" s="150" t="s">
        <v>195</v>
      </c>
      <c r="AA23" t="s">
        <v>1625</v>
      </c>
      <c r="AB23" s="151">
        <v>500</v>
      </c>
      <c r="AC23" s="156"/>
      <c r="AD23" s="117" t="s">
        <v>170</v>
      </c>
      <c r="AF23" s="126"/>
    </row>
    <row r="24" spans="2:32" ht="16.5" customHeight="1">
      <c r="B24" s="148" t="s">
        <v>177</v>
      </c>
      <c r="C24" s="168" t="s">
        <v>178</v>
      </c>
      <c r="D24" s="119">
        <v>1550</v>
      </c>
      <c r="E24" s="147"/>
      <c r="F24" s="120"/>
      <c r="G24" s="120"/>
      <c r="H24" s="127"/>
      <c r="I24" s="115"/>
      <c r="J24" s="120" t="s">
        <v>183</v>
      </c>
      <c r="K24" s="169" t="s">
        <v>184</v>
      </c>
      <c r="L24" s="173">
        <v>1900</v>
      </c>
      <c r="M24" s="147"/>
      <c r="N24" s="120"/>
      <c r="O24" s="120"/>
      <c r="P24" s="127"/>
      <c r="Q24" s="115"/>
      <c r="R24" s="120" t="s">
        <v>190</v>
      </c>
      <c r="S24" s="169" t="s">
        <v>186</v>
      </c>
      <c r="T24" s="173">
        <v>2200</v>
      </c>
      <c r="U24" s="147"/>
      <c r="V24" s="120" t="s">
        <v>194</v>
      </c>
      <c r="W24" s="169" t="s">
        <v>1617</v>
      </c>
      <c r="X24" s="127">
        <v>600</v>
      </c>
      <c r="Y24" s="147"/>
      <c r="Z24" s="120"/>
      <c r="AA24" s="120"/>
      <c r="AB24" s="127"/>
      <c r="AC24" s="115"/>
      <c r="AD24" s="117">
        <f>SUMIF(C9:Y9,D9,C31:Y31)</f>
        <v>22050</v>
      </c>
      <c r="AF24" s="126"/>
    </row>
    <row r="25" spans="2:32" ht="16.5" customHeight="1">
      <c r="B25" s="118"/>
      <c r="C25" s="120"/>
      <c r="D25" s="127"/>
      <c r="E25" s="115"/>
      <c r="F25" s="120"/>
      <c r="G25" s="120"/>
      <c r="H25" s="127"/>
      <c r="I25" s="115"/>
      <c r="J25" s="120" t="s">
        <v>185</v>
      </c>
      <c r="K25" s="169" t="s">
        <v>186</v>
      </c>
      <c r="L25" s="173">
        <v>1050</v>
      </c>
      <c r="M25" s="147"/>
      <c r="N25" s="120"/>
      <c r="O25" s="120"/>
      <c r="P25" s="127"/>
      <c r="Q25" s="115"/>
      <c r="R25" s="120" t="s">
        <v>191</v>
      </c>
      <c r="S25" s="169" t="s">
        <v>192</v>
      </c>
      <c r="T25" s="173">
        <v>3800</v>
      </c>
      <c r="U25" s="147"/>
      <c r="V25" s="120"/>
      <c r="W25" s="120"/>
      <c r="X25" s="127"/>
      <c r="Y25" s="115"/>
      <c r="Z25" s="120"/>
      <c r="AA25" s="120"/>
      <c r="AB25" s="127"/>
      <c r="AC25" s="115"/>
      <c r="AD25" s="117"/>
      <c r="AF25" s="126"/>
    </row>
    <row r="26" spans="2:32" ht="16.5" customHeight="1">
      <c r="B26" s="118"/>
      <c r="C26" s="120"/>
      <c r="D26" s="127"/>
      <c r="E26" s="115"/>
      <c r="F26" s="120"/>
      <c r="G26" s="120"/>
      <c r="H26" s="127"/>
      <c r="I26" s="115"/>
      <c r="J26" s="120" t="s">
        <v>187</v>
      </c>
      <c r="K26" s="169" t="s">
        <v>188</v>
      </c>
      <c r="L26" s="173">
        <v>1250</v>
      </c>
      <c r="M26" s="147"/>
      <c r="N26" s="120"/>
      <c r="O26" s="120"/>
      <c r="P26" s="127"/>
      <c r="Q26" s="115"/>
      <c r="R26" s="120"/>
      <c r="S26" s="120"/>
      <c r="T26" s="127"/>
      <c r="U26" s="115"/>
      <c r="V26" s="120"/>
      <c r="W26" s="120"/>
      <c r="X26" s="127"/>
      <c r="Y26" s="115"/>
      <c r="Z26" s="120"/>
      <c r="AA26" s="120"/>
      <c r="AB26" s="127"/>
      <c r="AC26" s="115"/>
      <c r="AD26" s="117" t="s">
        <v>172</v>
      </c>
      <c r="AF26" s="126"/>
    </row>
    <row r="27" spans="2:32" ht="16.5" customHeight="1">
      <c r="B27" s="118"/>
      <c r="C27" s="120"/>
      <c r="D27" s="127"/>
      <c r="E27" s="115"/>
      <c r="F27" s="120"/>
      <c r="G27" s="120"/>
      <c r="H27" s="127"/>
      <c r="I27" s="115"/>
      <c r="J27" s="120"/>
      <c r="K27" s="120"/>
      <c r="L27" s="127"/>
      <c r="M27" s="115"/>
      <c r="N27" s="120"/>
      <c r="O27" s="120"/>
      <c r="P27" s="127"/>
      <c r="Q27" s="115"/>
      <c r="R27" s="120"/>
      <c r="S27" s="120"/>
      <c r="T27" s="127"/>
      <c r="U27" s="115"/>
      <c r="V27" s="120"/>
      <c r="W27" s="120"/>
      <c r="X27" s="127"/>
      <c r="Y27" s="115"/>
      <c r="Z27" s="120"/>
      <c r="AA27" s="120"/>
      <c r="AB27" s="127"/>
      <c r="AC27" s="115"/>
      <c r="AD27" s="154">
        <f>SUMIF(C9:Y9,E9,C31:Y31)</f>
        <v>0</v>
      </c>
    </row>
    <row r="28" spans="2:32" ht="16.5" customHeight="1">
      <c r="B28" s="118"/>
      <c r="C28" s="120"/>
      <c r="D28" s="127"/>
      <c r="E28" s="115"/>
      <c r="F28" s="120"/>
      <c r="G28" s="120"/>
      <c r="H28" s="127"/>
      <c r="I28" s="115"/>
      <c r="J28" s="120"/>
      <c r="K28" s="120"/>
      <c r="L28" s="127"/>
      <c r="M28" s="115"/>
      <c r="N28" s="120"/>
      <c r="O28" s="120"/>
      <c r="P28" s="127"/>
      <c r="Q28" s="115"/>
      <c r="R28" s="120"/>
      <c r="S28" s="120"/>
      <c r="T28" s="127"/>
      <c r="U28" s="115"/>
      <c r="V28" s="120"/>
      <c r="W28" s="120"/>
      <c r="X28" s="127"/>
      <c r="Y28" s="115"/>
      <c r="Z28" s="120"/>
      <c r="AA28" s="120"/>
      <c r="AB28" s="127"/>
      <c r="AC28" s="115"/>
      <c r="AD28" s="155" t="s">
        <v>1611</v>
      </c>
    </row>
    <row r="29" spans="2:32" ht="16.5" customHeight="1">
      <c r="B29" s="128"/>
      <c r="C29" s="120"/>
      <c r="D29" s="127"/>
      <c r="E29" s="115"/>
      <c r="F29" s="120"/>
      <c r="G29" s="120"/>
      <c r="H29" s="127"/>
      <c r="I29" s="115"/>
      <c r="J29" s="120"/>
      <c r="K29" s="120"/>
      <c r="L29" s="127"/>
      <c r="M29" s="115"/>
      <c r="N29" s="120"/>
      <c r="O29" s="120"/>
      <c r="P29" s="127"/>
      <c r="Q29" s="115"/>
      <c r="R29" s="120"/>
      <c r="S29" s="120"/>
      <c r="T29" s="127"/>
      <c r="U29" s="115"/>
      <c r="V29" s="120"/>
      <c r="W29" s="120"/>
      <c r="X29" s="127"/>
      <c r="Y29" s="115"/>
      <c r="Z29" s="120"/>
      <c r="AA29" s="120"/>
      <c r="AB29" s="127"/>
      <c r="AC29" s="115"/>
      <c r="AD29" s="154">
        <f>AC31</f>
        <v>0</v>
      </c>
    </row>
    <row r="30" spans="2:32" ht="16.5" customHeight="1">
      <c r="B30" s="105"/>
      <c r="C30" s="120"/>
      <c r="D30" s="127"/>
      <c r="E30" s="115"/>
      <c r="F30" s="120"/>
      <c r="G30" s="120"/>
      <c r="H30" s="127"/>
      <c r="I30" s="115"/>
      <c r="J30" s="120"/>
      <c r="K30" s="120"/>
      <c r="L30" s="127"/>
      <c r="M30" s="115"/>
      <c r="N30" s="120"/>
      <c r="O30" s="120"/>
      <c r="P30" s="127"/>
      <c r="Q30" s="115"/>
      <c r="R30" s="120"/>
      <c r="S30" s="120"/>
      <c r="T30" s="127"/>
      <c r="U30" s="115"/>
      <c r="V30" s="120"/>
      <c r="W30" s="120"/>
      <c r="X30" s="127"/>
      <c r="Y30" s="115"/>
      <c r="Z30" s="120"/>
      <c r="AA30" s="120"/>
      <c r="AB30" s="127"/>
      <c r="AC30" s="115"/>
      <c r="AD30" s="117"/>
    </row>
    <row r="31" spans="2:32" ht="16.5" customHeight="1">
      <c r="B31" s="106" t="s">
        <v>116</v>
      </c>
      <c r="C31" s="120" t="s">
        <v>59</v>
      </c>
      <c r="D31" s="127">
        <f>SUM(D23:D30)</f>
        <v>4750</v>
      </c>
      <c r="E31" s="149">
        <f>SUM(E23:E30)</f>
        <v>0</v>
      </c>
      <c r="F31" s="120"/>
      <c r="G31" s="120"/>
      <c r="H31" s="127">
        <f>SUM(H23:H30)</f>
        <v>1000</v>
      </c>
      <c r="I31" s="149">
        <f>SUM(I23:I30)</f>
        <v>0</v>
      </c>
      <c r="J31" s="120"/>
      <c r="K31" s="120"/>
      <c r="L31" s="127">
        <f>SUM(L23:L30)</f>
        <v>7550</v>
      </c>
      <c r="M31" s="149">
        <f>SUM(M23:M30)</f>
        <v>0</v>
      </c>
      <c r="N31" s="120"/>
      <c r="O31" s="120"/>
      <c r="P31" s="127">
        <f>SUM(P23:P30)</f>
        <v>0</v>
      </c>
      <c r="Q31" s="149">
        <f>SUM(Q23:Q30)</f>
        <v>0</v>
      </c>
      <c r="R31" s="120"/>
      <c r="S31" s="120"/>
      <c r="T31" s="127">
        <f>SUM(T23:T30)</f>
        <v>7100</v>
      </c>
      <c r="U31" s="149">
        <f>SUM(U23:U30)</f>
        <v>0</v>
      </c>
      <c r="V31" s="120"/>
      <c r="W31" s="120"/>
      <c r="X31" s="127">
        <f>SUM(X23:X30)</f>
        <v>1650</v>
      </c>
      <c r="Y31" s="149">
        <f>SUM(Y23:Y30)</f>
        <v>0</v>
      </c>
      <c r="Z31" s="120"/>
      <c r="AA31" s="120"/>
      <c r="AB31" s="127">
        <f>SUM(AB23:AB30)</f>
        <v>500</v>
      </c>
      <c r="AC31" s="149">
        <f>SUM(AC23:AC30)</f>
        <v>0</v>
      </c>
      <c r="AD31" s="117"/>
      <c r="AF31" s="129"/>
    </row>
    <row r="32" spans="2:32" s="163" customFormat="1" ht="16.5" customHeight="1">
      <c r="B32" s="180"/>
      <c r="C32" s="177" t="s">
        <v>196</v>
      </c>
      <c r="D32" s="153"/>
      <c r="E32" s="153"/>
      <c r="F32" s="178"/>
      <c r="G32" s="178"/>
      <c r="H32" s="153"/>
      <c r="I32" s="153"/>
      <c r="J32" s="178"/>
      <c r="K32" s="178"/>
      <c r="L32" s="153"/>
      <c r="M32" s="153"/>
      <c r="N32" s="178"/>
      <c r="O32" s="178"/>
      <c r="P32" s="153"/>
      <c r="Q32" s="153"/>
      <c r="R32" s="178"/>
      <c r="S32" s="178"/>
      <c r="T32" s="153"/>
      <c r="U32" s="153"/>
      <c r="V32" s="178"/>
      <c r="W32" s="178"/>
      <c r="X32" s="153"/>
      <c r="Y32" s="153"/>
      <c r="Z32" s="178"/>
      <c r="AA32" s="178"/>
      <c r="AB32" s="153"/>
      <c r="AC32" s="153"/>
      <c r="AD32" s="179"/>
    </row>
    <row r="33" spans="2:35" ht="16.5" customHeight="1">
      <c r="B33" s="157" t="s">
        <v>197</v>
      </c>
      <c r="C33" s="166" t="s">
        <v>198</v>
      </c>
      <c r="D33" s="172">
        <v>1600</v>
      </c>
      <c r="E33" s="156"/>
      <c r="F33" s="150" t="s">
        <v>201</v>
      </c>
      <c r="G33" s="167" t="s">
        <v>202</v>
      </c>
      <c r="H33" s="170">
        <v>200</v>
      </c>
      <c r="I33" s="156"/>
      <c r="J33" s="150" t="s">
        <v>205</v>
      </c>
      <c r="K33" s="167" t="s">
        <v>206</v>
      </c>
      <c r="L33" s="172">
        <v>2300</v>
      </c>
      <c r="M33" s="156"/>
      <c r="N33" s="150"/>
      <c r="O33" s="150"/>
      <c r="P33" s="151"/>
      <c r="Q33" s="152"/>
      <c r="R33" s="150" t="s">
        <v>211</v>
      </c>
      <c r="S33" s="167" t="s">
        <v>212</v>
      </c>
      <c r="T33" s="172">
        <v>1850</v>
      </c>
      <c r="U33" s="156"/>
      <c r="V33" s="150" t="s">
        <v>219</v>
      </c>
      <c r="W33" s="167" t="s">
        <v>1618</v>
      </c>
      <c r="X33" s="151">
        <v>1100</v>
      </c>
      <c r="Y33" s="156"/>
      <c r="Z33" s="150" t="s">
        <v>222</v>
      </c>
      <c r="AA33" t="s">
        <v>1626</v>
      </c>
      <c r="AB33" s="151">
        <v>500</v>
      </c>
      <c r="AC33" s="156"/>
      <c r="AD33" s="117" t="s">
        <v>170</v>
      </c>
    </row>
    <row r="34" spans="2:35" ht="16.5" customHeight="1">
      <c r="B34" s="157" t="s">
        <v>199</v>
      </c>
      <c r="C34" s="168" t="s">
        <v>200</v>
      </c>
      <c r="D34" s="173">
        <v>3050</v>
      </c>
      <c r="E34" s="147"/>
      <c r="F34" s="120" t="s">
        <v>203</v>
      </c>
      <c r="G34" s="169" t="s">
        <v>204</v>
      </c>
      <c r="H34" s="119">
        <v>1300</v>
      </c>
      <c r="I34" s="147"/>
      <c r="J34" s="120" t="s">
        <v>207</v>
      </c>
      <c r="K34" s="169" t="s">
        <v>208</v>
      </c>
      <c r="L34" s="173">
        <v>1550</v>
      </c>
      <c r="M34" s="147"/>
      <c r="N34" s="120"/>
      <c r="O34" s="120"/>
      <c r="P34" s="127"/>
      <c r="Q34" s="115"/>
      <c r="R34" s="120" t="s">
        <v>213</v>
      </c>
      <c r="S34" s="169" t="s">
        <v>214</v>
      </c>
      <c r="T34" s="173">
        <v>3250</v>
      </c>
      <c r="U34" s="147"/>
      <c r="V34" s="120" t="s">
        <v>220</v>
      </c>
      <c r="W34" s="181" t="s">
        <v>1619</v>
      </c>
      <c r="X34" s="127">
        <v>1550</v>
      </c>
      <c r="Y34" s="147"/>
      <c r="Z34" s="120"/>
      <c r="AA34" s="120"/>
      <c r="AB34" s="127"/>
      <c r="AC34" s="115"/>
      <c r="AD34" s="117">
        <f>SUMIF(C9:Y9,D9,C41:Y41)</f>
        <v>22700</v>
      </c>
    </row>
    <row r="35" spans="2:35" ht="16.5" customHeight="1">
      <c r="B35" s="113"/>
      <c r="C35" s="120"/>
      <c r="D35" s="127"/>
      <c r="E35" s="115"/>
      <c r="F35" s="120"/>
      <c r="G35" s="120"/>
      <c r="H35" s="127"/>
      <c r="I35" s="115"/>
      <c r="J35" s="120" t="s">
        <v>209</v>
      </c>
      <c r="K35" s="169" t="s">
        <v>210</v>
      </c>
      <c r="L35" s="173">
        <v>750</v>
      </c>
      <c r="M35" s="147"/>
      <c r="N35" s="120"/>
      <c r="O35" s="120"/>
      <c r="P35" s="127"/>
      <c r="Q35" s="115"/>
      <c r="R35" s="120" t="s">
        <v>215</v>
      </c>
      <c r="S35" s="169" t="s">
        <v>216</v>
      </c>
      <c r="T35" s="173">
        <v>1550</v>
      </c>
      <c r="U35" s="147"/>
      <c r="V35" s="120" t="s">
        <v>221</v>
      </c>
      <c r="W35" s="181" t="s">
        <v>1621</v>
      </c>
      <c r="X35" s="127">
        <v>400</v>
      </c>
      <c r="Y35" s="147"/>
      <c r="Z35" s="120"/>
      <c r="AA35" s="120"/>
      <c r="AB35" s="127"/>
      <c r="AC35" s="115"/>
      <c r="AD35" s="117"/>
    </row>
    <row r="36" spans="2:35" ht="16.5" customHeight="1">
      <c r="B36" s="118"/>
      <c r="C36" s="120"/>
      <c r="D36" s="127"/>
      <c r="E36" s="115"/>
      <c r="F36" s="120"/>
      <c r="G36" s="120"/>
      <c r="H36" s="127"/>
      <c r="I36" s="115"/>
      <c r="J36" s="120"/>
      <c r="K36" s="120"/>
      <c r="L36" s="127"/>
      <c r="M36" s="115"/>
      <c r="N36" s="120"/>
      <c r="O36" s="120"/>
      <c r="P36" s="127"/>
      <c r="Q36" s="115"/>
      <c r="R36" s="120" t="s">
        <v>217</v>
      </c>
      <c r="S36" s="169" t="s">
        <v>218</v>
      </c>
      <c r="T36" s="173">
        <v>2250</v>
      </c>
      <c r="U36" s="147"/>
      <c r="V36" s="120"/>
      <c r="W36" s="120"/>
      <c r="X36" s="127"/>
      <c r="Y36" s="115"/>
      <c r="Z36" s="120"/>
      <c r="AA36" s="120"/>
      <c r="AB36" s="127"/>
      <c r="AC36" s="115"/>
      <c r="AD36" s="117" t="s">
        <v>172</v>
      </c>
    </row>
    <row r="37" spans="2:35" ht="16.5" customHeight="1">
      <c r="B37" s="118"/>
      <c r="C37" s="120"/>
      <c r="D37" s="127"/>
      <c r="E37" s="115"/>
      <c r="F37" s="120"/>
      <c r="G37" s="120"/>
      <c r="H37" s="127"/>
      <c r="I37" s="115"/>
      <c r="J37" s="120"/>
      <c r="K37" s="120"/>
      <c r="L37" s="127"/>
      <c r="M37" s="115"/>
      <c r="N37" s="120"/>
      <c r="O37" s="120"/>
      <c r="P37" s="127"/>
      <c r="Q37" s="115"/>
      <c r="R37" s="120"/>
      <c r="S37" s="120"/>
      <c r="T37" s="127"/>
      <c r="U37" s="115"/>
      <c r="V37" s="120"/>
      <c r="W37" s="120"/>
      <c r="X37" s="127"/>
      <c r="Y37" s="115"/>
      <c r="Z37" s="120"/>
      <c r="AA37" s="120"/>
      <c r="AB37" s="127"/>
      <c r="AC37" s="115"/>
      <c r="AD37" s="154">
        <f>SUMIF(C9:Y9,E9,C41:Y41)</f>
        <v>0</v>
      </c>
    </row>
    <row r="38" spans="2:35" ht="16.5" customHeight="1">
      <c r="B38" s="118"/>
      <c r="C38" s="120"/>
      <c r="D38" s="127"/>
      <c r="E38" s="115"/>
      <c r="F38" s="120"/>
      <c r="G38" s="120"/>
      <c r="H38" s="127"/>
      <c r="I38" s="115"/>
      <c r="J38" s="120"/>
      <c r="K38" s="120"/>
      <c r="L38" s="127"/>
      <c r="M38" s="115"/>
      <c r="N38" s="120"/>
      <c r="O38" s="120"/>
      <c r="P38" s="127"/>
      <c r="Q38" s="115"/>
      <c r="R38" s="120"/>
      <c r="S38" s="120"/>
      <c r="T38" s="127"/>
      <c r="U38" s="115"/>
      <c r="V38" s="120"/>
      <c r="W38" s="120"/>
      <c r="X38" s="127"/>
      <c r="Y38" s="115"/>
      <c r="Z38" s="120"/>
      <c r="AA38" s="120"/>
      <c r="AB38" s="127"/>
      <c r="AC38" s="115"/>
      <c r="AD38" s="155" t="s">
        <v>1611</v>
      </c>
    </row>
    <row r="39" spans="2:35" ht="16.5" customHeight="1">
      <c r="B39" s="118"/>
      <c r="C39" s="120"/>
      <c r="D39" s="127"/>
      <c r="E39" s="115"/>
      <c r="F39" s="120"/>
      <c r="G39" s="120"/>
      <c r="H39" s="127"/>
      <c r="I39" s="115"/>
      <c r="J39" s="120"/>
      <c r="K39" s="120"/>
      <c r="L39" s="127"/>
      <c r="M39" s="115"/>
      <c r="N39" s="120"/>
      <c r="O39" s="120"/>
      <c r="P39" s="127"/>
      <c r="Q39" s="115"/>
      <c r="R39" s="120"/>
      <c r="S39" s="120"/>
      <c r="T39" s="127"/>
      <c r="U39" s="115"/>
      <c r="V39" s="120"/>
      <c r="W39" s="120"/>
      <c r="X39" s="127"/>
      <c r="Y39" s="115"/>
      <c r="Z39" s="120"/>
      <c r="AA39" s="120"/>
      <c r="AB39" s="127"/>
      <c r="AC39" s="115"/>
      <c r="AD39" s="154">
        <f>AC41</f>
        <v>0</v>
      </c>
    </row>
    <row r="40" spans="2:35" ht="16.5" customHeight="1">
      <c r="B40" s="113"/>
      <c r="C40" s="120"/>
      <c r="D40" s="127"/>
      <c r="E40" s="115"/>
      <c r="F40" s="120"/>
      <c r="G40" s="120"/>
      <c r="H40" s="127"/>
      <c r="I40" s="115"/>
      <c r="J40" s="120"/>
      <c r="K40" s="120"/>
      <c r="L40" s="127"/>
      <c r="M40" s="115"/>
      <c r="N40" s="120"/>
      <c r="O40" s="120"/>
      <c r="P40" s="127"/>
      <c r="Q40" s="115"/>
      <c r="R40" s="120"/>
      <c r="S40" s="120"/>
      <c r="T40" s="127"/>
      <c r="U40" s="115"/>
      <c r="V40" s="120"/>
      <c r="W40" s="120"/>
      <c r="X40" s="127"/>
      <c r="Y40" s="115"/>
      <c r="Z40" s="120"/>
      <c r="AA40" s="120"/>
      <c r="AB40" s="127"/>
      <c r="AC40" s="115"/>
      <c r="AD40" s="117"/>
    </row>
    <row r="41" spans="2:35" ht="16.5" customHeight="1">
      <c r="B41" s="130"/>
      <c r="C41" s="120" t="s">
        <v>59</v>
      </c>
      <c r="D41" s="127">
        <f>SUM(D33:D40)</f>
        <v>4650</v>
      </c>
      <c r="E41" s="149">
        <f>SUM(E33:E40)</f>
        <v>0</v>
      </c>
      <c r="F41" s="120"/>
      <c r="G41" s="120"/>
      <c r="H41" s="127">
        <f>SUM(H33:H40)</f>
        <v>1500</v>
      </c>
      <c r="I41" s="149">
        <f>SUM(I33:I40)</f>
        <v>0</v>
      </c>
      <c r="J41" s="120"/>
      <c r="K41" s="120"/>
      <c r="L41" s="127">
        <f>SUM(L33:L40)</f>
        <v>4600</v>
      </c>
      <c r="M41" s="149">
        <f>SUM(M33:M40)</f>
        <v>0</v>
      </c>
      <c r="N41" s="120"/>
      <c r="O41" s="120"/>
      <c r="P41" s="127">
        <f>SUM(P33:P40)</f>
        <v>0</v>
      </c>
      <c r="Q41" s="149">
        <f>SUM(Q33:Q40)</f>
        <v>0</v>
      </c>
      <c r="R41" s="120"/>
      <c r="S41" s="120"/>
      <c r="T41" s="127">
        <f>SUM(T33:T40)</f>
        <v>8900</v>
      </c>
      <c r="U41" s="149">
        <f>SUM(U33:U40)</f>
        <v>0</v>
      </c>
      <c r="V41" s="120"/>
      <c r="W41" s="120"/>
      <c r="X41" s="127">
        <f>SUM(X33:X40)</f>
        <v>3050</v>
      </c>
      <c r="Y41" s="149">
        <f>SUM(Y33:Y40)</f>
        <v>0</v>
      </c>
      <c r="Z41" s="120"/>
      <c r="AA41" s="120"/>
      <c r="AB41" s="127">
        <f>SUM(AB33:AB40)</f>
        <v>500</v>
      </c>
      <c r="AC41" s="149">
        <f>SUM(AC33:AC40)</f>
        <v>0</v>
      </c>
      <c r="AD41" s="117"/>
    </row>
    <row r="42" spans="2:35" s="163" customFormat="1" ht="16.5" customHeight="1">
      <c r="B42" s="105"/>
      <c r="C42" s="177" t="s">
        <v>223</v>
      </c>
      <c r="D42" s="153"/>
      <c r="E42" s="153"/>
      <c r="F42" s="178"/>
      <c r="G42" s="178"/>
      <c r="H42" s="153"/>
      <c r="I42" s="153"/>
      <c r="J42" s="178"/>
      <c r="K42" s="178"/>
      <c r="L42" s="153"/>
      <c r="M42" s="153"/>
      <c r="N42" s="178"/>
      <c r="O42" s="178"/>
      <c r="P42" s="153"/>
      <c r="Q42" s="153"/>
      <c r="R42" s="178"/>
      <c r="S42" s="178"/>
      <c r="T42" s="153"/>
      <c r="U42" s="153"/>
      <c r="V42" s="178"/>
      <c r="W42" s="178"/>
      <c r="X42" s="153"/>
      <c r="Y42" s="153"/>
      <c r="Z42" s="178"/>
      <c r="AA42" s="178"/>
      <c r="AB42" s="153"/>
      <c r="AC42" s="153"/>
      <c r="AD42" s="179"/>
    </row>
    <row r="43" spans="2:35" ht="16.5" customHeight="1">
      <c r="B43" s="165" t="s">
        <v>224</v>
      </c>
      <c r="C43" s="183" t="s">
        <v>225</v>
      </c>
      <c r="D43" s="151">
        <v>1600</v>
      </c>
      <c r="E43" s="156"/>
      <c r="F43" s="150" t="s">
        <v>226</v>
      </c>
      <c r="G43" t="s">
        <v>227</v>
      </c>
      <c r="H43" s="151">
        <v>300</v>
      </c>
      <c r="I43" s="156"/>
      <c r="J43" s="150" t="s">
        <v>228</v>
      </c>
      <c r="K43" s="167" t="s">
        <v>229</v>
      </c>
      <c r="L43" s="172">
        <v>2350</v>
      </c>
      <c r="M43" s="156"/>
      <c r="N43" s="150"/>
      <c r="O43" s="150"/>
      <c r="P43" s="151"/>
      <c r="Q43" s="152"/>
      <c r="R43" s="150" t="s">
        <v>236</v>
      </c>
      <c r="S43" s="167" t="s">
        <v>237</v>
      </c>
      <c r="T43" s="172">
        <v>5000</v>
      </c>
      <c r="U43" s="156"/>
      <c r="V43" s="150" t="s">
        <v>241</v>
      </c>
      <c r="W43" s="182" t="s">
        <v>1620</v>
      </c>
      <c r="X43" s="151">
        <v>350</v>
      </c>
      <c r="Y43" s="156"/>
      <c r="Z43" s="150"/>
      <c r="AA43" s="150"/>
      <c r="AB43" s="151"/>
      <c r="AC43" s="152"/>
      <c r="AD43" s="117" t="s">
        <v>170</v>
      </c>
    </row>
    <row r="44" spans="2:35" ht="16.5" customHeight="1">
      <c r="B44" s="113" t="s">
        <v>120</v>
      </c>
      <c r="C44" s="120"/>
      <c r="D44" s="127"/>
      <c r="E44" s="115"/>
      <c r="F44" s="120"/>
      <c r="G44" s="120"/>
      <c r="H44" s="127"/>
      <c r="I44" s="115"/>
      <c r="J44" s="120" t="s">
        <v>230</v>
      </c>
      <c r="K44" s="169" t="s">
        <v>231</v>
      </c>
      <c r="L44" s="119">
        <v>800</v>
      </c>
      <c r="M44" s="147"/>
      <c r="N44" s="120"/>
      <c r="O44" s="120"/>
      <c r="P44" s="127"/>
      <c r="Q44" s="115"/>
      <c r="R44" s="120" t="s">
        <v>238</v>
      </c>
      <c r="S44" s="181" t="s">
        <v>1623</v>
      </c>
      <c r="T44" s="173">
        <v>3700</v>
      </c>
      <c r="U44" s="147"/>
      <c r="V44" s="120" t="s">
        <v>242</v>
      </c>
      <c r="W44" s="181" t="s">
        <v>1627</v>
      </c>
      <c r="X44" s="127">
        <v>150</v>
      </c>
      <c r="Y44" s="147"/>
      <c r="Z44" s="120"/>
      <c r="AA44" s="120"/>
      <c r="AB44" s="127"/>
      <c r="AC44" s="115"/>
      <c r="AD44" s="117">
        <f>SUMIF(C9:Y9,D9,C51:Y51)</f>
        <v>18650</v>
      </c>
    </row>
    <row r="45" spans="2:35" ht="16.5" customHeight="1">
      <c r="B45" s="113" t="s">
        <v>121</v>
      </c>
      <c r="C45" s="120"/>
      <c r="D45" s="127"/>
      <c r="E45" s="115"/>
      <c r="F45" s="120"/>
      <c r="G45" s="120"/>
      <c r="H45" s="127"/>
      <c r="I45" s="115"/>
      <c r="J45" s="120" t="s">
        <v>232</v>
      </c>
      <c r="K45" s="169" t="s">
        <v>233</v>
      </c>
      <c r="L45" s="119">
        <v>350</v>
      </c>
      <c r="M45" s="147"/>
      <c r="N45" s="120"/>
      <c r="O45" s="120"/>
      <c r="P45" s="127"/>
      <c r="Q45" s="115"/>
      <c r="R45" s="120" t="s">
        <v>239</v>
      </c>
      <c r="S45" s="169" t="s">
        <v>240</v>
      </c>
      <c r="T45" s="173">
        <v>3150</v>
      </c>
      <c r="U45" s="147"/>
      <c r="V45" s="120" t="s">
        <v>243</v>
      </c>
      <c r="W45" s="181" t="s">
        <v>1628</v>
      </c>
      <c r="X45" s="127">
        <v>350</v>
      </c>
      <c r="Y45" s="147"/>
      <c r="Z45" s="120"/>
      <c r="AA45" s="120"/>
      <c r="AB45" s="127"/>
      <c r="AC45" s="115"/>
      <c r="AD45" s="117"/>
    </row>
    <row r="46" spans="2:35" ht="16.5" customHeight="1">
      <c r="B46" s="131"/>
      <c r="C46" s="120"/>
      <c r="D46" s="127"/>
      <c r="E46" s="115"/>
      <c r="F46" s="120"/>
      <c r="G46" s="120"/>
      <c r="H46" s="127"/>
      <c r="I46" s="115"/>
      <c r="J46" s="120" t="s">
        <v>234</v>
      </c>
      <c r="K46" s="169" t="s">
        <v>235</v>
      </c>
      <c r="L46" s="173">
        <v>550</v>
      </c>
      <c r="M46" s="147"/>
      <c r="N46" s="120"/>
      <c r="O46" s="120"/>
      <c r="P46" s="127"/>
      <c r="Q46" s="115"/>
      <c r="R46" s="120"/>
      <c r="S46" s="120"/>
      <c r="T46" s="127"/>
      <c r="U46" s="115"/>
      <c r="V46" s="120"/>
      <c r="W46" s="120"/>
      <c r="X46" s="127"/>
      <c r="Y46" s="115"/>
      <c r="Z46" s="120"/>
      <c r="AA46" s="120"/>
      <c r="AB46" s="127"/>
      <c r="AC46" s="115"/>
      <c r="AD46" s="117" t="s">
        <v>172</v>
      </c>
    </row>
    <row r="47" spans="2:35" ht="16.5" customHeight="1">
      <c r="B47" s="113"/>
      <c r="C47" s="120"/>
      <c r="D47" s="127"/>
      <c r="E47" s="115"/>
      <c r="F47" s="120"/>
      <c r="G47" s="120"/>
      <c r="H47" s="127"/>
      <c r="I47" s="115"/>
      <c r="J47" s="120"/>
      <c r="K47" s="120"/>
      <c r="L47" s="127"/>
      <c r="M47" s="115"/>
      <c r="N47" s="120"/>
      <c r="O47" s="120"/>
      <c r="P47" s="127"/>
      <c r="Q47" s="115"/>
      <c r="R47" s="120"/>
      <c r="S47" s="120"/>
      <c r="T47" s="127"/>
      <c r="U47" s="115"/>
      <c r="V47" s="120"/>
      <c r="W47" s="120"/>
      <c r="X47" s="127"/>
      <c r="Y47" s="115"/>
      <c r="Z47" s="120"/>
      <c r="AA47" s="120"/>
      <c r="AB47" s="127"/>
      <c r="AC47" s="115"/>
      <c r="AD47" s="154">
        <f>SUMIF(C9:Y9,E9,C51:Y51)</f>
        <v>0</v>
      </c>
    </row>
    <row r="48" spans="2:35" ht="16.5" customHeight="1">
      <c r="B48" s="113"/>
      <c r="C48" s="120"/>
      <c r="D48" s="127"/>
      <c r="E48" s="115"/>
      <c r="F48" s="120"/>
      <c r="G48" s="120"/>
      <c r="H48" s="127"/>
      <c r="I48" s="115"/>
      <c r="J48" s="120"/>
      <c r="K48" s="120"/>
      <c r="L48" s="127"/>
      <c r="M48" s="115"/>
      <c r="N48" s="120"/>
      <c r="O48" s="120"/>
      <c r="P48" s="127"/>
      <c r="Q48" s="115"/>
      <c r="R48" s="120"/>
      <c r="S48" s="120"/>
      <c r="T48" s="127"/>
      <c r="U48" s="115"/>
      <c r="V48" s="120"/>
      <c r="W48" s="120"/>
      <c r="X48" s="127"/>
      <c r="Y48" s="115"/>
      <c r="Z48" s="120"/>
      <c r="AA48" s="120"/>
      <c r="AB48" s="127"/>
      <c r="AC48" s="115"/>
      <c r="AD48" s="117"/>
      <c r="AE48" s="132"/>
      <c r="AF48" s="132"/>
      <c r="AG48" s="132"/>
      <c r="AH48" s="132"/>
      <c r="AI48" s="132"/>
    </row>
    <row r="49" spans="2:35" ht="16.5" customHeight="1">
      <c r="B49" s="118"/>
      <c r="C49" s="120"/>
      <c r="D49" s="127"/>
      <c r="E49" s="115"/>
      <c r="F49" s="120"/>
      <c r="G49" s="120"/>
      <c r="H49" s="127"/>
      <c r="I49" s="115"/>
      <c r="J49" s="120" t="s">
        <v>122</v>
      </c>
      <c r="K49" s="120"/>
      <c r="L49" s="127"/>
      <c r="M49" s="115"/>
      <c r="N49" s="120"/>
      <c r="O49" s="120"/>
      <c r="P49" s="127"/>
      <c r="Q49" s="115"/>
      <c r="R49" s="120"/>
      <c r="S49" s="120"/>
      <c r="T49" s="127"/>
      <c r="U49" s="115"/>
      <c r="V49" s="116"/>
      <c r="W49" s="120"/>
      <c r="X49" s="127"/>
      <c r="Y49" s="115"/>
      <c r="Z49" s="116"/>
      <c r="AA49" s="120"/>
      <c r="AB49" s="127"/>
      <c r="AC49" s="115"/>
      <c r="AD49" s="117"/>
      <c r="AE49" s="132"/>
      <c r="AF49" s="132"/>
      <c r="AG49" s="132"/>
      <c r="AH49" s="132"/>
      <c r="AI49" s="132"/>
    </row>
    <row r="50" spans="2:35" ht="16.5" customHeight="1">
      <c r="B50" s="118"/>
      <c r="C50" s="120"/>
      <c r="D50" s="127"/>
      <c r="E50" s="115"/>
      <c r="F50" s="120"/>
      <c r="G50" s="120"/>
      <c r="H50" s="127"/>
      <c r="I50" s="115"/>
      <c r="J50" s="116"/>
      <c r="K50" s="120"/>
      <c r="L50" s="127"/>
      <c r="M50" s="115"/>
      <c r="N50" s="120"/>
      <c r="O50" s="120"/>
      <c r="P50" s="127"/>
      <c r="Q50" s="115"/>
      <c r="R50" s="120"/>
      <c r="S50" s="120"/>
      <c r="T50" s="127"/>
      <c r="U50" s="115"/>
      <c r="V50" s="120"/>
      <c r="W50" s="120"/>
      <c r="X50" s="127"/>
      <c r="Y50" s="115"/>
      <c r="Z50" s="120"/>
      <c r="AA50" s="120"/>
      <c r="AB50" s="127"/>
      <c r="AC50" s="115"/>
      <c r="AD50" s="117"/>
      <c r="AE50" s="132"/>
      <c r="AF50" s="132"/>
      <c r="AG50" s="132"/>
      <c r="AH50" s="132"/>
      <c r="AI50" s="132"/>
    </row>
    <row r="51" spans="2:35" ht="16.5" customHeight="1">
      <c r="B51" s="128"/>
      <c r="C51" s="128" t="s">
        <v>244</v>
      </c>
      <c r="D51" s="133">
        <f>SUM(D43:D50)</f>
        <v>1600</v>
      </c>
      <c r="E51" s="134">
        <f>SUM(E43:E50)</f>
        <v>0</v>
      </c>
      <c r="F51" s="128">
        <f t="shared" ref="F51:Z51" si="0">SUM(F43:F50)</f>
        <v>0</v>
      </c>
      <c r="G51" s="128"/>
      <c r="H51" s="133">
        <f>SUM(H43:H50)</f>
        <v>300</v>
      </c>
      <c r="I51" s="134">
        <f>SUM(I43:I50)</f>
        <v>0</v>
      </c>
      <c r="J51" s="130">
        <f t="shared" si="0"/>
        <v>0</v>
      </c>
      <c r="K51" s="128"/>
      <c r="L51" s="133">
        <f>SUM(L43:L50)</f>
        <v>4050</v>
      </c>
      <c r="M51" s="134">
        <f>SUM(M43:M50)</f>
        <v>0</v>
      </c>
      <c r="N51" s="128">
        <f t="shared" si="0"/>
        <v>0</v>
      </c>
      <c r="O51" s="128"/>
      <c r="P51" s="133">
        <f>SUM(P43:P50)</f>
        <v>0</v>
      </c>
      <c r="Q51" s="134">
        <f>SUM(Q43:Q50)</f>
        <v>0</v>
      </c>
      <c r="R51" s="128">
        <f t="shared" si="0"/>
        <v>0</v>
      </c>
      <c r="S51" s="128"/>
      <c r="T51" s="133">
        <f>SUM(T43:T50)</f>
        <v>11850</v>
      </c>
      <c r="U51" s="134">
        <f>SUM(U43:U50)</f>
        <v>0</v>
      </c>
      <c r="V51" s="128">
        <f t="shared" si="0"/>
        <v>0</v>
      </c>
      <c r="W51" s="128"/>
      <c r="X51" s="133">
        <f>SUM(X43:X50)</f>
        <v>850</v>
      </c>
      <c r="Y51" s="134">
        <f>SUM(Y43:Y50)</f>
        <v>0</v>
      </c>
      <c r="Z51" s="128">
        <f t="shared" si="0"/>
        <v>0</v>
      </c>
      <c r="AA51" s="128"/>
      <c r="AB51" s="133">
        <f>SUM(AB43:AB50)</f>
        <v>0</v>
      </c>
      <c r="AC51" s="134">
        <f>SUM(AC43:AC50)</f>
        <v>0</v>
      </c>
      <c r="AD51" s="135"/>
      <c r="AE51" s="132"/>
      <c r="AF51" s="132"/>
      <c r="AG51" s="132"/>
      <c r="AH51" s="132"/>
      <c r="AI51" s="132"/>
    </row>
    <row r="52" spans="2:35" ht="16.5" customHeight="1">
      <c r="B52" s="136" t="s">
        <v>123</v>
      </c>
      <c r="C52" s="137"/>
      <c r="D52" s="138"/>
      <c r="E52" s="138"/>
      <c r="F52" s="139"/>
      <c r="G52" s="138"/>
      <c r="H52" s="140"/>
      <c r="I52" s="138"/>
      <c r="J52" s="138"/>
      <c r="K52" s="138"/>
      <c r="L52" s="139"/>
      <c r="M52" s="136"/>
      <c r="N52" s="138"/>
      <c r="O52" s="138"/>
      <c r="P52" s="138"/>
      <c r="Q52" s="138"/>
      <c r="R52" s="141"/>
      <c r="S52" s="243"/>
      <c r="T52" s="244"/>
      <c r="U52" s="139"/>
      <c r="Z52" s="142"/>
      <c r="AA52" s="142"/>
      <c r="AB52" s="142"/>
      <c r="AC52" s="142"/>
      <c r="AD52" s="142"/>
      <c r="AE52" s="132"/>
      <c r="AF52" s="132"/>
      <c r="AG52" s="132"/>
      <c r="AH52" s="132"/>
      <c r="AI52" s="132"/>
    </row>
    <row r="53" spans="2:35" ht="16.5" customHeight="1">
      <c r="B53" s="143"/>
      <c r="C53" s="245"/>
      <c r="D53" s="246"/>
      <c r="E53" s="246"/>
      <c r="F53" s="246"/>
      <c r="G53" s="247"/>
      <c r="H53" s="245"/>
      <c r="I53" s="246"/>
      <c r="J53" s="246"/>
      <c r="K53" s="246"/>
      <c r="L53" s="247"/>
      <c r="M53" s="248"/>
      <c r="N53" s="249"/>
      <c r="O53" s="249"/>
      <c r="P53" s="249"/>
      <c r="Q53" s="250"/>
      <c r="R53" s="144"/>
      <c r="S53" s="245"/>
      <c r="T53" s="246"/>
      <c r="U53" s="247"/>
      <c r="AE53" s="132"/>
      <c r="AF53" s="132"/>
      <c r="AG53" s="132"/>
      <c r="AH53" s="132"/>
      <c r="AI53" s="132"/>
    </row>
    <row r="54" spans="2:35" ht="16.5" customHeight="1">
      <c r="B54" s="88" t="s">
        <v>103</v>
      </c>
      <c r="C54" s="88" t="s">
        <v>124</v>
      </c>
      <c r="AE54" s="132"/>
      <c r="AF54" s="132"/>
      <c r="AG54" s="132"/>
      <c r="AH54" s="132"/>
      <c r="AI54" s="132"/>
    </row>
    <row r="55" spans="2:35" ht="16.5" customHeight="1">
      <c r="B55" s="88" t="s">
        <v>104</v>
      </c>
      <c r="C55" s="88" t="s">
        <v>125</v>
      </c>
      <c r="AD55" s="145" t="s">
        <v>0</v>
      </c>
      <c r="AE55" s="132"/>
      <c r="AF55" s="132"/>
      <c r="AG55" s="132"/>
      <c r="AH55" s="132"/>
      <c r="AI55" s="132"/>
    </row>
    <row r="56" spans="2:35" ht="16.5" customHeight="1">
      <c r="B56" s="88" t="s">
        <v>106</v>
      </c>
      <c r="C56" s="88" t="s">
        <v>126</v>
      </c>
      <c r="AD56" s="145"/>
      <c r="AE56" s="132"/>
      <c r="AF56" s="132"/>
      <c r="AG56" s="132"/>
      <c r="AH56" s="132"/>
      <c r="AI56" s="132"/>
    </row>
    <row r="57" spans="2:35" ht="16.5" customHeight="1">
      <c r="B57" s="88" t="s">
        <v>127</v>
      </c>
      <c r="C57" s="88"/>
      <c r="AE57" s="132"/>
      <c r="AF57" s="132"/>
      <c r="AG57" s="132"/>
      <c r="AH57" s="132"/>
      <c r="AI57" s="132"/>
    </row>
    <row r="58" spans="2:35" ht="16.5" customHeight="1">
      <c r="B58" s="88"/>
      <c r="C58" s="88"/>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11:E14">
    <cfRule type="expression" dxfId="329" priority="1" stopIfTrue="1">
      <formula>D11&lt;E11</formula>
    </cfRule>
    <cfRule type="expression" dxfId="328" priority="2" stopIfTrue="1">
      <formula>MOD(E11,50)&gt;0</formula>
    </cfRule>
  </conditionalFormatting>
  <conditionalFormatting sqref="E23:E24">
    <cfRule type="expression" dxfId="327" priority="49" stopIfTrue="1">
      <formula>D23&lt;E23</formula>
    </cfRule>
    <cfRule type="expression" dxfId="326" priority="50" stopIfTrue="1">
      <formula>MOD(E23,50)&gt;0</formula>
    </cfRule>
  </conditionalFormatting>
  <conditionalFormatting sqref="E33:E34">
    <cfRule type="expression" dxfId="325" priority="75" stopIfTrue="1">
      <formula>D33&lt;E33</formula>
    </cfRule>
    <cfRule type="expression" dxfId="324" priority="76" stopIfTrue="1">
      <formula>MOD(E33,50)&gt;0</formula>
    </cfRule>
  </conditionalFormatting>
  <conditionalFormatting sqref="E43">
    <cfRule type="expression" dxfId="323" priority="105" stopIfTrue="1">
      <formula>D43&lt;E43</formula>
    </cfRule>
    <cfRule type="expression" dxfId="322" priority="106" stopIfTrue="1">
      <formula>MOD(E43,50)&gt;0</formula>
    </cfRule>
  </conditionalFormatting>
  <conditionalFormatting sqref="I11:I13">
    <cfRule type="expression" dxfId="321" priority="9" stopIfTrue="1">
      <formula>H11&lt;I11</formula>
    </cfRule>
    <cfRule type="expression" dxfId="320" priority="10" stopIfTrue="1">
      <formula>MOD(I11,50)&gt;0</formula>
    </cfRule>
  </conditionalFormatting>
  <conditionalFormatting sqref="I23">
    <cfRule type="expression" dxfId="319" priority="53" stopIfTrue="1">
      <formula>H23&lt;I23</formula>
    </cfRule>
    <cfRule type="expression" dxfId="318" priority="54" stopIfTrue="1">
      <formula>MOD(I23,50)&gt;0</formula>
    </cfRule>
  </conditionalFormatting>
  <conditionalFormatting sqref="I33:I34">
    <cfRule type="expression" dxfId="317" priority="80" stopIfTrue="1">
      <formula>MOD(I33,50)&gt;0</formula>
    </cfRule>
    <cfRule type="expression" dxfId="316" priority="79" stopIfTrue="1">
      <formula>H33&lt;I33</formula>
    </cfRule>
  </conditionalFormatting>
  <conditionalFormatting sqref="I43">
    <cfRule type="expression" dxfId="315" priority="107" stopIfTrue="1">
      <formula>H43&lt;I43</formula>
    </cfRule>
    <cfRule type="expression" dxfId="314" priority="108" stopIfTrue="1">
      <formula>MOD(I43,50)&gt;0</formula>
    </cfRule>
  </conditionalFormatting>
  <conditionalFormatting sqref="M11:M15">
    <cfRule type="expression" dxfId="313" priority="15" stopIfTrue="1">
      <formula>L11&lt;M11</formula>
    </cfRule>
    <cfRule type="expression" dxfId="312" priority="16" stopIfTrue="1">
      <formula>MOD(M11,50)&gt;0</formula>
    </cfRule>
  </conditionalFormatting>
  <conditionalFormatting sqref="M23:M26">
    <cfRule type="expression" dxfId="311" priority="55" stopIfTrue="1">
      <formula>L23&lt;M23</formula>
    </cfRule>
    <cfRule type="expression" dxfId="310" priority="56" stopIfTrue="1">
      <formula>MOD(M23,50)&gt;0</formula>
    </cfRule>
  </conditionalFormatting>
  <conditionalFormatting sqref="M33:M35">
    <cfRule type="expression" dxfId="309" priority="84" stopIfTrue="1">
      <formula>MOD(M33,50)&gt;0</formula>
    </cfRule>
    <cfRule type="expression" dxfId="308" priority="83" stopIfTrue="1">
      <formula>L33&lt;M33</formula>
    </cfRule>
  </conditionalFormatting>
  <conditionalFormatting sqref="M43:M46">
    <cfRule type="expression" dxfId="307" priority="109" stopIfTrue="1">
      <formula>L43&lt;M43</formula>
    </cfRule>
    <cfRule type="expression" dxfId="306" priority="110" stopIfTrue="1">
      <formula>MOD(M43,50)&gt;0</formula>
    </cfRule>
  </conditionalFormatting>
  <conditionalFormatting sqref="U11:U16">
    <cfRule type="expression" dxfId="305" priority="25" stopIfTrue="1">
      <formula>T11&lt;U11</formula>
    </cfRule>
    <cfRule type="expression" dxfId="304" priority="26" stopIfTrue="1">
      <formula>MOD(U11,50)&gt;0</formula>
    </cfRule>
  </conditionalFormatting>
  <conditionalFormatting sqref="U23:U25">
    <cfRule type="expression" dxfId="303" priority="64" stopIfTrue="1">
      <formula>MOD(U23,50)&gt;0</formula>
    </cfRule>
    <cfRule type="expression" dxfId="302" priority="63" stopIfTrue="1">
      <formula>T23&lt;U23</formula>
    </cfRule>
  </conditionalFormatting>
  <conditionalFormatting sqref="U33:U36">
    <cfRule type="expression" dxfId="301" priority="89" stopIfTrue="1">
      <formula>T33&lt;U33</formula>
    </cfRule>
    <cfRule type="expression" dxfId="300" priority="90" stopIfTrue="1">
      <formula>MOD(U33,50)&gt;0</formula>
    </cfRule>
  </conditionalFormatting>
  <conditionalFormatting sqref="U43:U45">
    <cfRule type="expression" dxfId="299" priority="117" stopIfTrue="1">
      <formula>T43&lt;U43</formula>
    </cfRule>
    <cfRule type="expression" dxfId="298" priority="118" stopIfTrue="1">
      <formula>MOD(U43,50)&gt;0</formula>
    </cfRule>
  </conditionalFormatting>
  <conditionalFormatting sqref="Y11:Y14">
    <cfRule type="expression" dxfId="297" priority="38" stopIfTrue="1">
      <formula>MOD(Y11,50)&gt;0</formula>
    </cfRule>
    <cfRule type="expression" dxfId="296" priority="37" stopIfTrue="1">
      <formula>X11&lt;Y11</formula>
    </cfRule>
  </conditionalFormatting>
  <conditionalFormatting sqref="Y23:Y24">
    <cfRule type="expression" dxfId="295" priority="70" stopIfTrue="1">
      <formula>MOD(Y23,50)&gt;0</formula>
    </cfRule>
    <cfRule type="expression" dxfId="294" priority="69" stopIfTrue="1">
      <formula>X23&lt;Y23</formula>
    </cfRule>
  </conditionalFormatting>
  <conditionalFormatting sqref="Y33:Y35">
    <cfRule type="expression" dxfId="293" priority="97" stopIfTrue="1">
      <formula>X33&lt;Y33</formula>
    </cfRule>
    <cfRule type="expression" dxfId="292" priority="98" stopIfTrue="1">
      <formula>MOD(Y33,50)&gt;0</formula>
    </cfRule>
  </conditionalFormatting>
  <conditionalFormatting sqref="Y43:Y45">
    <cfRule type="expression" dxfId="291" priority="124" stopIfTrue="1">
      <formula>MOD(Y43,50)&gt;0</formula>
    </cfRule>
    <cfRule type="expression" dxfId="290" priority="123" stopIfTrue="1">
      <formula>X43&lt;Y43</formula>
    </cfRule>
  </conditionalFormatting>
  <conditionalFormatting sqref="AC11:AC12">
    <cfRule type="expression" dxfId="289" priority="45" stopIfTrue="1">
      <formula>AB11&lt;AC11</formula>
    </cfRule>
    <cfRule type="expression" dxfId="288" priority="46" stopIfTrue="1">
      <formula>MOD(AC11,50)&gt;0</formula>
    </cfRule>
  </conditionalFormatting>
  <conditionalFormatting sqref="AC23">
    <cfRule type="expression" dxfId="287" priority="74" stopIfTrue="1">
      <formula>MOD(AC23,50)&gt;0</formula>
    </cfRule>
    <cfRule type="expression" dxfId="286" priority="73" stopIfTrue="1">
      <formula>AB23&lt;AC23</formula>
    </cfRule>
  </conditionalFormatting>
  <conditionalFormatting sqref="AC33">
    <cfRule type="expression" dxfId="285" priority="103" stopIfTrue="1">
      <formula>AB33&lt;AC33</formula>
    </cfRule>
    <cfRule type="expression" dxfId="284" priority="104" stopIfTrue="1">
      <formula>MOD(AC33,50)&gt;0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Y43:Y45 U43:U45 M43:M46 I43 E43 AC33 Y33:Y35 U33:U36 M33:M35 I33:I34 E33:E34 AC23 Y23:Y24 U23:U25 M23:M26 I23 E23:E24 AC11:AC12 Y11:Y14 U11:U16 M11:M15 I11:I13 E11:E14" xr:uid="{00000000-0002-0000-0600-000000000000}">
      <formula1>NOT(OR(D11&lt;E11,MOD(E11,50)&gt;0))</formula1>
    </dataValidation>
  </dataValidations>
  <hyperlinks>
    <hyperlink ref="C3" location="一番最初に入力して下さい!E7" tooltip="入力シートへ" display="一番最初に入力して下さい!E7" xr:uid="{00000000-0004-0000-0600-000000000000}"/>
    <hyperlink ref="C5" location="一番最初に入力して下さい!E8" tooltip="入力シートへ" display="一番最初に入力して下さい!E8" xr:uid="{00000000-0004-0000-0600-000001000000}"/>
    <hyperlink ref="I3" location="一番最初に入力して下さい!E5" tooltip="入力シートへ" display="一番最初に入力して下さい!E5" xr:uid="{00000000-0004-0000-0600-000002000000}"/>
    <hyperlink ref="P3" location="一番最初に入力して下さい!E9" tooltip="入力シートへ" display="一番最初に入力して下さい!E9" xr:uid="{00000000-0004-0000-0600-000003000000}"/>
    <hyperlink ref="I5" location="一番最初に入力して下さい!E11" tooltip="入力シートへ" display="一番最初に入力して下さい!E11" xr:uid="{00000000-0004-0000-0600-000004000000}"/>
    <hyperlink ref="O5" location="一番最初に入力して下さい!E12" tooltip="入力シートへ" display="一番最初に入力して下さい!E12" xr:uid="{00000000-0004-0000-0600-000005000000}"/>
    <hyperlink ref="S5" location="一番最初に入力して下さい!E13" tooltip="入力シートへ" display="一番最初に入力して下さい!E13" xr:uid="{00000000-0004-0000-0600-000006000000}"/>
    <hyperlink ref="C10" location="部数合計表!B5" tooltip="集計シートへ" display="部数合計表!B5" xr:uid="{00000000-0004-0000-0600-000071000000}"/>
    <hyperlink ref="C22" location="部数合計表!B6" tooltip="集計シートへ" display="部数合計表!B6" xr:uid="{00000000-0004-0000-0600-000072000000}"/>
    <hyperlink ref="C32" location="部数合計表!B7" tooltip="集計シートへ" display="部数合計表!B7" xr:uid="{00000000-0004-0000-0600-000073000000}"/>
    <hyperlink ref="C42" location="部数合計表!B8" tooltip="集計シートへ" display="部数合計表!B8" xr:uid="{00000000-0004-0000-0600-000074000000}"/>
  </hyperlinks>
  <printOptions horizontalCentered="1" verticalCentered="1"/>
  <pageMargins left="0" right="0" top="0" bottom="0" header="0" footer="0"/>
  <pageSetup paperSize="9" scale="65" orientation="landscape"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rgb="FF6DFFAF"/>
  </sheetPr>
  <dimension ref="A1:AI58"/>
  <sheetViews>
    <sheetView showGridLines="0" zoomScale="85" zoomScaleNormal="85" workbookViewId="0">
      <selection activeCell="S13" sqref="S13"/>
    </sheetView>
  </sheetViews>
  <sheetFormatPr defaultColWidth="9" defaultRowHeight="16.5" customHeight="1"/>
  <cols>
    <col min="1" max="1" width="2.625" style="89" customWidth="1"/>
    <col min="2" max="2" width="3.25" style="89" hidden="1" customWidth="1"/>
    <col min="3" max="3" width="14.625" style="89" customWidth="1"/>
    <col min="4" max="5" width="6.625" style="89" customWidth="1"/>
    <col min="6" max="6" width="3.25" style="89" hidden="1" customWidth="1"/>
    <col min="7" max="7" width="14.625" style="89" customWidth="1"/>
    <col min="8" max="9" width="6.625" style="89" customWidth="1"/>
    <col min="10" max="10" width="3.25" style="89" hidden="1" customWidth="1"/>
    <col min="11" max="11" width="14.625" style="89" customWidth="1"/>
    <col min="12" max="13" width="6.625" style="89" customWidth="1"/>
    <col min="14" max="14" width="3.25" style="89" hidden="1" customWidth="1"/>
    <col min="15" max="15" width="14.625" style="89" customWidth="1"/>
    <col min="16" max="17" width="6.625" style="89" customWidth="1"/>
    <col min="18" max="18" width="3.25" style="89" hidden="1" customWidth="1"/>
    <col min="19" max="19" width="14.625" style="89" customWidth="1"/>
    <col min="20" max="21" width="6.625" style="89" customWidth="1"/>
    <col min="22" max="22" width="3.25" style="89" hidden="1" customWidth="1"/>
    <col min="23" max="23" width="14.625" style="89" customWidth="1"/>
    <col min="24" max="25" width="6.625" style="89" customWidth="1"/>
    <col min="26" max="26" width="3.25" style="89" hidden="1" customWidth="1"/>
    <col min="27" max="27" width="14.625" style="89" customWidth="1"/>
    <col min="28" max="29" width="6.625" style="89" customWidth="1"/>
    <col min="30" max="30" width="9.625" style="89" customWidth="1"/>
    <col min="31" max="31" width="2.625" style="89" customWidth="1"/>
    <col min="32" max="16384" width="9" style="89"/>
  </cols>
  <sheetData>
    <row r="1" spans="1:32" s="88" customFormat="1" ht="23.1" customHeight="1">
      <c r="A1" s="85" t="s">
        <v>109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7"/>
    </row>
    <row r="2" spans="1:32" s="88" customFormat="1" ht="6" customHeight="1">
      <c r="AE2" s="89"/>
    </row>
    <row r="3" spans="1:32" s="88" customFormat="1" ht="16.5" customHeight="1">
      <c r="C3" s="223" t="str">
        <f>IF(一番最初に入力して下さい!E7&lt;&gt;"",一番最初に入力して下さい!E7,"")</f>
        <v/>
      </c>
      <c r="D3" s="224"/>
      <c r="E3" s="224"/>
      <c r="F3" s="224"/>
      <c r="G3" s="224"/>
      <c r="H3" s="225"/>
      <c r="I3" s="229" t="str">
        <f>IF(一番最初に入力して下さい!E5&lt;&gt;"",一番最初に入力して下さい!E5,"")</f>
        <v/>
      </c>
      <c r="J3" s="230"/>
      <c r="K3" s="230"/>
      <c r="L3" s="230"/>
      <c r="M3" s="230"/>
      <c r="N3" s="230"/>
      <c r="O3" s="231"/>
      <c r="P3" s="223" t="str">
        <f>IF(一番最初に入力して下さい!E9&lt;&gt;"",一番最初に入力して下さい!E9,"")</f>
        <v/>
      </c>
      <c r="Q3" s="224"/>
      <c r="R3" s="224"/>
      <c r="S3" s="225"/>
      <c r="T3" s="235"/>
      <c r="U3" s="236"/>
      <c r="V3" s="236"/>
      <c r="W3" s="236"/>
      <c r="X3" s="236"/>
      <c r="Y3" s="236"/>
      <c r="Z3" s="236"/>
      <c r="AA3" s="237"/>
      <c r="AB3" s="235"/>
      <c r="AC3" s="236"/>
      <c r="AD3" s="237"/>
    </row>
    <row r="4" spans="1:32" s="88" customFormat="1" ht="16.5" customHeight="1">
      <c r="C4" s="226"/>
      <c r="D4" s="227"/>
      <c r="E4" s="227"/>
      <c r="F4" s="227"/>
      <c r="G4" s="227"/>
      <c r="H4" s="228"/>
      <c r="I4" s="232"/>
      <c r="J4" s="233"/>
      <c r="K4" s="233"/>
      <c r="L4" s="233"/>
      <c r="M4" s="233"/>
      <c r="N4" s="233"/>
      <c r="O4" s="234"/>
      <c r="P4" s="226"/>
      <c r="Q4" s="227"/>
      <c r="R4" s="227"/>
      <c r="S4" s="228"/>
      <c r="T4" s="238"/>
      <c r="U4" s="239"/>
      <c r="V4" s="239"/>
      <c r="W4" s="239"/>
      <c r="X4" s="239"/>
      <c r="Y4" s="239"/>
      <c r="Z4" s="239"/>
      <c r="AA4" s="240"/>
      <c r="AB4" s="238"/>
      <c r="AC4" s="239"/>
      <c r="AD4" s="240"/>
    </row>
    <row r="5" spans="1:32" s="88" customFormat="1" ht="16.5" customHeight="1">
      <c r="C5" s="223" t="str">
        <f>IF(一番最初に入力して下さい!E8&lt;&gt;"",一番最初に入力して下さい!E8,"")</f>
        <v/>
      </c>
      <c r="D5" s="224"/>
      <c r="E5" s="224"/>
      <c r="F5" s="224"/>
      <c r="G5" s="224"/>
      <c r="H5" s="225"/>
      <c r="I5" s="251">
        <f>IF(一番最初に入力して下さい!E11&lt;&gt;"",一番最初に入力して下さい!E11,"")</f>
        <v>0</v>
      </c>
      <c r="J5" s="252"/>
      <c r="K5" s="252"/>
      <c r="L5" s="252"/>
      <c r="M5" s="253"/>
      <c r="N5" s="90"/>
      <c r="O5" s="251">
        <f>IF(一番最初に入力して下さい!E12&lt;&gt;"",一番最初に入力して下さい!E12,"")</f>
        <v>0</v>
      </c>
      <c r="P5" s="257"/>
      <c r="Q5" s="258"/>
      <c r="R5" s="91"/>
      <c r="S5" s="262">
        <f>IF(一番最初に入力して下さい!E13&lt;&gt;"",一番最初に入力して下さい!E13,"")</f>
        <v>0</v>
      </c>
      <c r="T5" s="263"/>
      <c r="U5" s="263"/>
      <c r="V5" s="263"/>
      <c r="W5" s="263"/>
      <c r="X5" s="263"/>
      <c r="Y5" s="265">
        <f>SUMIF(AD11:AD50,AD14,AD12:AD51)</f>
        <v>0</v>
      </c>
      <c r="Z5" s="265"/>
      <c r="AA5" s="265"/>
      <c r="AB5" s="265"/>
      <c r="AC5" s="265"/>
      <c r="AD5" s="266"/>
    </row>
    <row r="6" spans="1:32" s="88" customFormat="1" ht="16.5" customHeight="1">
      <c r="C6" s="226"/>
      <c r="D6" s="227"/>
      <c r="E6" s="227"/>
      <c r="F6" s="227"/>
      <c r="G6" s="227"/>
      <c r="H6" s="228"/>
      <c r="I6" s="254"/>
      <c r="J6" s="255"/>
      <c r="K6" s="255"/>
      <c r="L6" s="255"/>
      <c r="M6" s="256"/>
      <c r="N6" s="92"/>
      <c r="O6" s="259"/>
      <c r="P6" s="260"/>
      <c r="Q6" s="261"/>
      <c r="R6" s="93"/>
      <c r="S6" s="264"/>
      <c r="T6" s="264"/>
      <c r="U6" s="264"/>
      <c r="V6" s="264"/>
      <c r="W6" s="264"/>
      <c r="X6" s="264"/>
      <c r="Y6" s="241">
        <f>SUMIF(AD11:AD50,AD16,AD12:AD51)</f>
        <v>0</v>
      </c>
      <c r="Z6" s="241"/>
      <c r="AA6" s="241"/>
      <c r="AB6" s="241"/>
      <c r="AC6" s="241"/>
      <c r="AD6" s="242"/>
    </row>
    <row r="7" spans="1:32" s="88" customFormat="1" ht="6" customHeight="1"/>
    <row r="8" spans="1:32" ht="16.5" customHeight="1">
      <c r="B8" s="94"/>
      <c r="C8" s="95" t="s">
        <v>53</v>
      </c>
      <c r="D8" s="96"/>
      <c r="E8" s="96"/>
      <c r="F8" s="97"/>
      <c r="G8" s="95" t="s">
        <v>54</v>
      </c>
      <c r="H8" s="96"/>
      <c r="I8" s="96"/>
      <c r="J8" s="97"/>
      <c r="K8" s="95" t="s">
        <v>55</v>
      </c>
      <c r="L8" s="96"/>
      <c r="M8" s="96"/>
      <c r="N8" s="97"/>
      <c r="O8" s="95" t="s">
        <v>56</v>
      </c>
      <c r="P8" s="96"/>
      <c r="Q8" s="96"/>
      <c r="R8" s="97"/>
      <c r="S8" s="95" t="s">
        <v>128</v>
      </c>
      <c r="T8" s="96"/>
      <c r="U8" s="96"/>
      <c r="V8" s="97"/>
      <c r="W8" s="95" t="s">
        <v>129</v>
      </c>
      <c r="X8" s="96"/>
      <c r="Y8" s="96"/>
      <c r="Z8" s="98"/>
      <c r="AA8" s="95" t="s">
        <v>1610</v>
      </c>
      <c r="AB8" s="96"/>
      <c r="AC8" s="96"/>
      <c r="AD8" s="99" t="s">
        <v>110</v>
      </c>
    </row>
    <row r="9" spans="1:32" ht="16.5" customHeight="1">
      <c r="B9" s="100" t="s">
        <v>111</v>
      </c>
      <c r="C9" s="101" t="s">
        <v>112</v>
      </c>
      <c r="D9" s="101" t="s">
        <v>113</v>
      </c>
      <c r="E9" s="101" t="s">
        <v>114</v>
      </c>
      <c r="F9" s="102" t="s">
        <v>111</v>
      </c>
      <c r="G9" s="101" t="s">
        <v>112</v>
      </c>
      <c r="H9" s="101" t="s">
        <v>113</v>
      </c>
      <c r="I9" s="101" t="s">
        <v>114</v>
      </c>
      <c r="J9" s="102" t="s">
        <v>111</v>
      </c>
      <c r="K9" s="101" t="s">
        <v>112</v>
      </c>
      <c r="L9" s="101" t="s">
        <v>113</v>
      </c>
      <c r="M9" s="101" t="s">
        <v>114</v>
      </c>
      <c r="N9" s="102" t="s">
        <v>111</v>
      </c>
      <c r="O9" s="101" t="s">
        <v>112</v>
      </c>
      <c r="P9" s="101" t="s">
        <v>113</v>
      </c>
      <c r="Q9" s="101" t="s">
        <v>114</v>
      </c>
      <c r="R9" s="102" t="s">
        <v>111</v>
      </c>
      <c r="S9" s="101" t="s">
        <v>112</v>
      </c>
      <c r="T9" s="101" t="s">
        <v>113</v>
      </c>
      <c r="U9" s="101" t="s">
        <v>114</v>
      </c>
      <c r="V9" s="102" t="s">
        <v>111</v>
      </c>
      <c r="W9" s="101" t="s">
        <v>112</v>
      </c>
      <c r="X9" s="101" t="s">
        <v>113</v>
      </c>
      <c r="Y9" s="101" t="s">
        <v>114</v>
      </c>
      <c r="Z9" s="103" t="s">
        <v>111</v>
      </c>
      <c r="AA9" s="101" t="s">
        <v>112</v>
      </c>
      <c r="AB9" s="101" t="s">
        <v>113</v>
      </c>
      <c r="AC9" s="101" t="s">
        <v>114</v>
      </c>
      <c r="AD9" s="104" t="s">
        <v>115</v>
      </c>
    </row>
    <row r="10" spans="1:32" s="163" customFormat="1" ht="16.5" customHeight="1">
      <c r="B10" s="105"/>
      <c r="C10" s="164" t="s">
        <v>245</v>
      </c>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row>
    <row r="11" spans="1:32" ht="16.5" customHeight="1">
      <c r="B11" s="165" t="s">
        <v>246</v>
      </c>
      <c r="C11" s="166" t="s">
        <v>247</v>
      </c>
      <c r="D11" s="108">
        <v>450</v>
      </c>
      <c r="E11" s="146"/>
      <c r="F11" s="107" t="s">
        <v>258</v>
      </c>
      <c r="G11" s="174" t="s">
        <v>259</v>
      </c>
      <c r="H11" s="108">
        <v>1650</v>
      </c>
      <c r="I11" s="146"/>
      <c r="J11" s="107" t="s">
        <v>262</v>
      </c>
      <c r="K11" s="167" t="s">
        <v>263</v>
      </c>
      <c r="L11" s="172">
        <v>3750</v>
      </c>
      <c r="M11" s="146"/>
      <c r="N11" s="110"/>
      <c r="O11" s="107"/>
      <c r="P11" s="108"/>
      <c r="Q11" s="109"/>
      <c r="R11" s="107" t="s">
        <v>270</v>
      </c>
      <c r="S11" s="174" t="s">
        <v>271</v>
      </c>
      <c r="T11" s="172">
        <v>2050</v>
      </c>
      <c r="U11" s="146"/>
      <c r="V11" s="111" t="s">
        <v>282</v>
      </c>
      <c r="W11" s="182" t="s">
        <v>1719</v>
      </c>
      <c r="X11" s="108">
        <v>50</v>
      </c>
      <c r="Y11" s="146"/>
      <c r="Z11" s="111" t="s">
        <v>289</v>
      </c>
      <c r="AA11" s="174" t="s">
        <v>1730</v>
      </c>
      <c r="AB11" s="108">
        <v>500</v>
      </c>
      <c r="AC11" s="146"/>
      <c r="AD11" s="112" t="s">
        <v>171</v>
      </c>
    </row>
    <row r="12" spans="1:32" ht="16.5" customHeight="1">
      <c r="B12" s="157" t="s">
        <v>248</v>
      </c>
      <c r="C12" s="168" t="s">
        <v>249</v>
      </c>
      <c r="D12" s="173">
        <v>2500</v>
      </c>
      <c r="E12" s="147"/>
      <c r="F12" s="116" t="s">
        <v>260</v>
      </c>
      <c r="G12" s="175" t="s">
        <v>261</v>
      </c>
      <c r="H12" s="171">
        <v>500</v>
      </c>
      <c r="I12" s="147"/>
      <c r="J12" s="116" t="s">
        <v>264</v>
      </c>
      <c r="K12" s="169" t="s">
        <v>265</v>
      </c>
      <c r="L12" s="173">
        <v>1450</v>
      </c>
      <c r="M12" s="147"/>
      <c r="N12" s="116"/>
      <c r="O12" s="111"/>
      <c r="P12" s="114"/>
      <c r="Q12" s="115"/>
      <c r="R12" s="116" t="s">
        <v>272</v>
      </c>
      <c r="S12" s="175" t="s">
        <v>273</v>
      </c>
      <c r="T12" s="173">
        <v>6200</v>
      </c>
      <c r="U12" s="147"/>
      <c r="V12" s="111" t="s">
        <v>283</v>
      </c>
      <c r="W12" s="181" t="s">
        <v>1720</v>
      </c>
      <c r="X12" s="114">
        <v>350</v>
      </c>
      <c r="Y12" s="147"/>
      <c r="Z12" s="111"/>
      <c r="AA12" s="116"/>
      <c r="AB12" s="114"/>
      <c r="AC12" s="115"/>
      <c r="AD12" s="117">
        <f>SUMIF(C9:Y9,D9,C24:Y24)</f>
        <v>41800</v>
      </c>
    </row>
    <row r="13" spans="1:32" ht="16.5" customHeight="1">
      <c r="B13" s="148" t="s">
        <v>250</v>
      </c>
      <c r="C13" s="168" t="s">
        <v>251</v>
      </c>
      <c r="D13" s="173">
        <v>850</v>
      </c>
      <c r="E13" s="147"/>
      <c r="F13" s="120"/>
      <c r="G13" s="116"/>
      <c r="H13" s="119"/>
      <c r="I13" s="115"/>
      <c r="J13" s="120" t="s">
        <v>266</v>
      </c>
      <c r="K13" s="169" t="s">
        <v>267</v>
      </c>
      <c r="L13" s="173">
        <v>2600</v>
      </c>
      <c r="M13" s="147"/>
      <c r="N13" s="120"/>
      <c r="O13" s="111"/>
      <c r="P13" s="119"/>
      <c r="Q13" s="115"/>
      <c r="R13" s="116" t="s">
        <v>274</v>
      </c>
      <c r="S13" s="185" t="s">
        <v>275</v>
      </c>
      <c r="T13" s="173">
        <v>2750</v>
      </c>
      <c r="U13" s="147"/>
      <c r="V13" s="120" t="s">
        <v>284</v>
      </c>
      <c r="W13" s="181" t="s">
        <v>1721</v>
      </c>
      <c r="X13" s="119">
        <v>200</v>
      </c>
      <c r="Y13" s="147"/>
      <c r="Z13" s="120"/>
      <c r="AA13" s="111"/>
      <c r="AB13" s="119"/>
      <c r="AC13" s="115"/>
      <c r="AD13" s="117"/>
    </row>
    <row r="14" spans="1:32" ht="16.5" customHeight="1">
      <c r="B14" s="157" t="s">
        <v>252</v>
      </c>
      <c r="C14" s="168" t="s">
        <v>253</v>
      </c>
      <c r="D14" s="173">
        <v>2400</v>
      </c>
      <c r="E14" s="147"/>
      <c r="F14" s="120"/>
      <c r="G14" s="116"/>
      <c r="H14" s="119"/>
      <c r="I14" s="115"/>
      <c r="J14" s="120" t="s">
        <v>268</v>
      </c>
      <c r="K14" s="169" t="s">
        <v>269</v>
      </c>
      <c r="L14" s="173">
        <v>3600</v>
      </c>
      <c r="M14" s="147"/>
      <c r="N14" s="120"/>
      <c r="O14" s="116"/>
      <c r="P14" s="119"/>
      <c r="Q14" s="115"/>
      <c r="R14" s="116" t="s">
        <v>276</v>
      </c>
      <c r="S14" s="185" t="s">
        <v>277</v>
      </c>
      <c r="T14" s="173">
        <v>2200</v>
      </c>
      <c r="U14" s="147"/>
      <c r="V14" s="120" t="s">
        <v>285</v>
      </c>
      <c r="W14" s="181" t="s">
        <v>1722</v>
      </c>
      <c r="X14" s="119">
        <v>300</v>
      </c>
      <c r="Y14" s="147"/>
      <c r="Z14" s="120"/>
      <c r="AA14" s="116"/>
      <c r="AB14" s="119"/>
      <c r="AC14" s="115"/>
      <c r="AD14" s="117" t="s">
        <v>173</v>
      </c>
    </row>
    <row r="15" spans="1:32" ht="16.5" customHeight="1">
      <c r="B15" s="121" t="s">
        <v>254</v>
      </c>
      <c r="C15" s="168" t="s">
        <v>255</v>
      </c>
      <c r="D15" s="173">
        <v>1900</v>
      </c>
      <c r="E15" s="147"/>
      <c r="F15" s="120"/>
      <c r="G15" s="116"/>
      <c r="H15" s="119"/>
      <c r="I15" s="115"/>
      <c r="J15" s="120"/>
      <c r="K15" s="116"/>
      <c r="L15" s="119"/>
      <c r="M15" s="115"/>
      <c r="N15" s="120"/>
      <c r="O15" s="116"/>
      <c r="P15" s="119"/>
      <c r="Q15" s="115"/>
      <c r="R15" s="116" t="s">
        <v>278</v>
      </c>
      <c r="S15" s="185" t="s">
        <v>279</v>
      </c>
      <c r="T15" s="173">
        <v>3650</v>
      </c>
      <c r="U15" s="147"/>
      <c r="V15" s="120" t="s">
        <v>286</v>
      </c>
      <c r="W15" s="181" t="s">
        <v>1723</v>
      </c>
      <c r="X15" s="119">
        <v>400</v>
      </c>
      <c r="Y15" s="147"/>
      <c r="Z15" s="120"/>
      <c r="AA15" s="116"/>
      <c r="AB15" s="119"/>
      <c r="AC15" s="115"/>
      <c r="AD15" s="154">
        <f>SUMIF(C9:Y9,E9,C24:Y24)</f>
        <v>0</v>
      </c>
    </row>
    <row r="16" spans="1:32" ht="16.5" customHeight="1">
      <c r="B16" s="157" t="s">
        <v>256</v>
      </c>
      <c r="C16" s="168" t="s">
        <v>257</v>
      </c>
      <c r="D16" s="119">
        <v>250</v>
      </c>
      <c r="E16" s="147"/>
      <c r="F16" s="120"/>
      <c r="G16" s="116"/>
      <c r="H16" s="119"/>
      <c r="I16" s="115"/>
      <c r="J16" s="116"/>
      <c r="K16" s="116"/>
      <c r="L16" s="119"/>
      <c r="M16" s="115"/>
      <c r="N16" s="120"/>
      <c r="O16" s="116"/>
      <c r="P16" s="119"/>
      <c r="Q16" s="115"/>
      <c r="R16" s="122" t="s">
        <v>280</v>
      </c>
      <c r="S16" s="175" t="s">
        <v>281</v>
      </c>
      <c r="T16" s="119">
        <v>1100</v>
      </c>
      <c r="U16" s="147"/>
      <c r="V16" s="116" t="s">
        <v>287</v>
      </c>
      <c r="W16" s="169" t="s">
        <v>1724</v>
      </c>
      <c r="X16" s="119">
        <v>350</v>
      </c>
      <c r="Y16" s="147"/>
      <c r="Z16" s="116"/>
      <c r="AA16" s="116"/>
      <c r="AB16" s="119"/>
      <c r="AC16" s="115"/>
      <c r="AD16" s="155" t="s">
        <v>1611</v>
      </c>
      <c r="AF16" s="124"/>
    </row>
    <row r="17" spans="2:32" ht="16.5" customHeight="1">
      <c r="B17" s="113"/>
      <c r="C17" s="116"/>
      <c r="D17" s="119"/>
      <c r="E17" s="115"/>
      <c r="F17" s="120"/>
      <c r="G17" s="116"/>
      <c r="H17" s="119"/>
      <c r="I17" s="115"/>
      <c r="J17" s="120"/>
      <c r="K17" s="116"/>
      <c r="L17" s="119"/>
      <c r="M17" s="115"/>
      <c r="N17" s="116"/>
      <c r="O17" s="116"/>
      <c r="P17" s="119"/>
      <c r="Q17" s="115"/>
      <c r="R17" s="116"/>
      <c r="S17" s="116"/>
      <c r="T17" s="119"/>
      <c r="U17" s="115"/>
      <c r="V17" s="120" t="s">
        <v>288</v>
      </c>
      <c r="W17" s="169" t="s">
        <v>1731</v>
      </c>
      <c r="X17" s="119">
        <v>300</v>
      </c>
      <c r="Y17" s="147"/>
      <c r="Z17" s="120"/>
      <c r="AA17" s="116"/>
      <c r="AB17" s="119"/>
      <c r="AC17" s="115"/>
      <c r="AD17" s="154">
        <f>AC24</f>
        <v>0</v>
      </c>
      <c r="AF17" s="125"/>
    </row>
    <row r="18" spans="2:32" ht="16.5" customHeight="1">
      <c r="B18" s="113"/>
      <c r="C18" s="116"/>
      <c r="D18" s="119"/>
      <c r="E18" s="115"/>
      <c r="F18" s="120"/>
      <c r="G18" s="116"/>
      <c r="H18" s="119"/>
      <c r="I18" s="115"/>
      <c r="J18" s="116"/>
      <c r="K18" s="116"/>
      <c r="L18" s="119"/>
      <c r="M18" s="115"/>
      <c r="N18" s="116"/>
      <c r="O18" s="116"/>
      <c r="P18" s="119"/>
      <c r="Q18" s="115"/>
      <c r="R18" s="116"/>
      <c r="S18" s="116"/>
      <c r="T18" s="119"/>
      <c r="U18" s="115"/>
      <c r="V18" s="116"/>
      <c r="W18" s="116"/>
      <c r="X18" s="119"/>
      <c r="Y18" s="115"/>
      <c r="Z18" s="116"/>
      <c r="AA18" s="116"/>
      <c r="AB18" s="119"/>
      <c r="AC18" s="115"/>
      <c r="AD18" s="117"/>
      <c r="AF18" s="126"/>
    </row>
    <row r="19" spans="2:32" ht="16.5" customHeight="1">
      <c r="B19" s="118"/>
      <c r="C19" s="120"/>
      <c r="D19" s="127"/>
      <c r="E19" s="115"/>
      <c r="F19" s="120"/>
      <c r="G19" s="120"/>
      <c r="H19" s="127"/>
      <c r="I19" s="115"/>
      <c r="J19" s="120"/>
      <c r="K19" s="120"/>
      <c r="L19" s="127"/>
      <c r="M19" s="115"/>
      <c r="N19" s="120"/>
      <c r="O19" s="120"/>
      <c r="P19" s="127"/>
      <c r="Q19" s="115"/>
      <c r="R19" s="120"/>
      <c r="S19" s="120"/>
      <c r="T19" s="127"/>
      <c r="U19" s="115"/>
      <c r="V19" s="120"/>
      <c r="W19" s="120"/>
      <c r="X19" s="127"/>
      <c r="Y19" s="115"/>
      <c r="Z19" s="120"/>
      <c r="AA19" s="120"/>
      <c r="AB19" s="127"/>
      <c r="AC19" s="115"/>
      <c r="AD19" s="117"/>
      <c r="AF19" s="126"/>
    </row>
    <row r="20" spans="2:32" ht="16.5" customHeight="1">
      <c r="B20" s="118"/>
      <c r="C20" s="120"/>
      <c r="D20" s="127"/>
      <c r="E20" s="115"/>
      <c r="F20" s="120"/>
      <c r="G20" s="120"/>
      <c r="H20" s="127"/>
      <c r="I20" s="115"/>
      <c r="J20" s="120"/>
      <c r="K20" s="120"/>
      <c r="L20" s="127"/>
      <c r="M20" s="115"/>
      <c r="N20" s="120"/>
      <c r="O20" s="120"/>
      <c r="P20" s="127"/>
      <c r="Q20" s="115"/>
      <c r="R20" s="120"/>
      <c r="S20" s="120"/>
      <c r="T20" s="127"/>
      <c r="U20" s="115"/>
      <c r="V20" s="120"/>
      <c r="W20" s="120"/>
      <c r="X20" s="127"/>
      <c r="Y20" s="115"/>
      <c r="Z20" s="120"/>
      <c r="AA20" s="120"/>
      <c r="AB20" s="127"/>
      <c r="AC20" s="115"/>
      <c r="AD20" s="117"/>
      <c r="AF20" s="126"/>
    </row>
    <row r="21" spans="2:32" ht="16.5" customHeight="1">
      <c r="B21" s="118"/>
      <c r="C21" s="120"/>
      <c r="D21" s="127"/>
      <c r="E21" s="115"/>
      <c r="F21" s="120"/>
      <c r="G21" s="120"/>
      <c r="H21" s="127"/>
      <c r="I21" s="115"/>
      <c r="J21" s="120"/>
      <c r="K21" s="120"/>
      <c r="L21" s="127"/>
      <c r="M21" s="115"/>
      <c r="N21" s="120"/>
      <c r="O21" s="120"/>
      <c r="P21" s="127"/>
      <c r="Q21" s="115"/>
      <c r="R21" s="120"/>
      <c r="S21" s="120"/>
      <c r="T21" s="127"/>
      <c r="U21" s="115"/>
      <c r="V21" s="120"/>
      <c r="W21" s="120"/>
      <c r="X21" s="127"/>
      <c r="Y21" s="115"/>
      <c r="Z21" s="120"/>
      <c r="AA21" s="120"/>
      <c r="AB21" s="127"/>
      <c r="AC21" s="115"/>
      <c r="AD21" s="117"/>
      <c r="AF21" s="126"/>
    </row>
    <row r="22" spans="2:32" ht="16.5" customHeight="1">
      <c r="B22" s="118"/>
      <c r="C22" s="120"/>
      <c r="D22" s="127"/>
      <c r="E22" s="115"/>
      <c r="F22" s="120"/>
      <c r="G22" s="120"/>
      <c r="H22" s="127"/>
      <c r="I22" s="115"/>
      <c r="J22" s="120"/>
      <c r="K22" s="120"/>
      <c r="L22" s="127"/>
      <c r="M22" s="115"/>
      <c r="N22" s="120"/>
      <c r="O22" s="120"/>
      <c r="P22" s="127"/>
      <c r="Q22" s="115"/>
      <c r="R22" s="120"/>
      <c r="S22" s="120"/>
      <c r="T22" s="127"/>
      <c r="U22" s="115"/>
      <c r="V22" s="120"/>
      <c r="W22" s="120"/>
      <c r="X22" s="127"/>
      <c r="Y22" s="115"/>
      <c r="Z22" s="120"/>
      <c r="AA22" s="120"/>
      <c r="AB22" s="127"/>
      <c r="AC22" s="115"/>
      <c r="AD22" s="117"/>
      <c r="AF22" s="126"/>
    </row>
    <row r="23" spans="2:32" ht="16.5" customHeight="1">
      <c r="B23" s="118"/>
      <c r="C23" s="120"/>
      <c r="D23" s="127"/>
      <c r="E23" s="115"/>
      <c r="F23" s="120"/>
      <c r="G23" s="120"/>
      <c r="H23" s="127"/>
      <c r="I23" s="115"/>
      <c r="J23" s="120"/>
      <c r="K23" s="120"/>
      <c r="L23" s="127"/>
      <c r="M23" s="115"/>
      <c r="N23" s="120"/>
      <c r="O23" s="120"/>
      <c r="P23" s="127"/>
      <c r="Q23" s="115"/>
      <c r="R23" s="120"/>
      <c r="S23" s="120"/>
      <c r="T23" s="127"/>
      <c r="U23" s="115"/>
      <c r="V23" s="120"/>
      <c r="W23" s="120"/>
      <c r="X23" s="127"/>
      <c r="Y23" s="115"/>
      <c r="Z23" s="120"/>
      <c r="AA23" s="120"/>
      <c r="AB23" s="127"/>
      <c r="AC23" s="115"/>
      <c r="AD23" s="117"/>
      <c r="AF23" s="126"/>
    </row>
    <row r="24" spans="2:32" ht="16.5" customHeight="1">
      <c r="B24" s="118"/>
      <c r="C24" s="120" t="s">
        <v>59</v>
      </c>
      <c r="D24" s="127">
        <f>SUM(D11:D23)</f>
        <v>8350</v>
      </c>
      <c r="E24" s="149">
        <f>SUM(E11:E23)</f>
        <v>0</v>
      </c>
      <c r="F24" s="120"/>
      <c r="G24" s="120"/>
      <c r="H24" s="127">
        <f>SUM(H11:H23)</f>
        <v>2150</v>
      </c>
      <c r="I24" s="149">
        <f>SUM(I11:I23)</f>
        <v>0</v>
      </c>
      <c r="J24" s="120"/>
      <c r="K24" s="120"/>
      <c r="L24" s="127">
        <f>SUM(L11:L23)</f>
        <v>11400</v>
      </c>
      <c r="M24" s="149">
        <f>SUM(M11:M23)</f>
        <v>0</v>
      </c>
      <c r="N24" s="120"/>
      <c r="O24" s="120"/>
      <c r="P24" s="127">
        <f>SUM(P11:P23)</f>
        <v>0</v>
      </c>
      <c r="Q24" s="149">
        <f>SUM(Q11:Q23)</f>
        <v>0</v>
      </c>
      <c r="R24" s="120"/>
      <c r="S24" s="120"/>
      <c r="T24" s="127">
        <f>SUM(T11:T23)</f>
        <v>17950</v>
      </c>
      <c r="U24" s="149">
        <f>SUM(U11:U23)</f>
        <v>0</v>
      </c>
      <c r="V24" s="120"/>
      <c r="W24" s="120"/>
      <c r="X24" s="127">
        <f>SUM(X11:X23)</f>
        <v>1950</v>
      </c>
      <c r="Y24" s="149">
        <f>SUM(Y11:Y23)</f>
        <v>0</v>
      </c>
      <c r="Z24" s="120"/>
      <c r="AA24" s="120"/>
      <c r="AB24" s="127">
        <f>SUM(AB11:AB23)</f>
        <v>500</v>
      </c>
      <c r="AC24" s="149">
        <f>SUM(AC11:AC23)</f>
        <v>0</v>
      </c>
      <c r="AD24" s="117"/>
      <c r="AF24" s="126"/>
    </row>
    <row r="25" spans="2:32" s="163" customFormat="1" ht="16.5" customHeight="1">
      <c r="B25" s="176"/>
      <c r="C25" s="177" t="s">
        <v>290</v>
      </c>
      <c r="D25" s="153"/>
      <c r="E25" s="153"/>
      <c r="F25" s="178"/>
      <c r="G25" s="178"/>
      <c r="H25" s="153"/>
      <c r="I25" s="153"/>
      <c r="J25" s="178"/>
      <c r="K25" s="178"/>
      <c r="L25" s="153"/>
      <c r="M25" s="153"/>
      <c r="N25" s="178"/>
      <c r="O25" s="178"/>
      <c r="P25" s="153"/>
      <c r="Q25" s="153"/>
      <c r="R25" s="178"/>
      <c r="S25" s="178"/>
      <c r="T25" s="153"/>
      <c r="U25" s="153"/>
      <c r="V25" s="178"/>
      <c r="W25" s="178"/>
      <c r="X25" s="153"/>
      <c r="Y25" s="153"/>
      <c r="Z25" s="178"/>
      <c r="AA25" s="178"/>
      <c r="AB25" s="153"/>
      <c r="AC25" s="153"/>
      <c r="AD25" s="179"/>
      <c r="AF25" s="126"/>
    </row>
    <row r="26" spans="2:32" ht="16.5" customHeight="1">
      <c r="B26" s="148" t="s">
        <v>291</v>
      </c>
      <c r="C26" s="166" t="s">
        <v>292</v>
      </c>
      <c r="D26" s="172">
        <v>2300</v>
      </c>
      <c r="E26" s="156"/>
      <c r="F26" s="150"/>
      <c r="G26" s="150"/>
      <c r="H26" s="151"/>
      <c r="I26" s="152"/>
      <c r="J26" s="122" t="s">
        <v>293</v>
      </c>
      <c r="K26" s="166" t="s">
        <v>294</v>
      </c>
      <c r="L26" s="172">
        <v>2600</v>
      </c>
      <c r="M26" s="156"/>
      <c r="N26" s="150"/>
      <c r="O26" s="150"/>
      <c r="P26" s="151"/>
      <c r="Q26" s="152"/>
      <c r="R26" s="150" t="s">
        <v>299</v>
      </c>
      <c r="S26" s="167" t="s">
        <v>300</v>
      </c>
      <c r="T26" s="172">
        <v>2100</v>
      </c>
      <c r="U26" s="156"/>
      <c r="V26" s="150" t="s">
        <v>307</v>
      </c>
      <c r="W26" s="190" t="s">
        <v>1725</v>
      </c>
      <c r="X26" s="151">
        <v>400</v>
      </c>
      <c r="Y26" s="156"/>
      <c r="Z26" s="150"/>
      <c r="AA26" s="150"/>
      <c r="AB26" s="151"/>
      <c r="AC26" s="152"/>
      <c r="AD26" s="117" t="s">
        <v>170</v>
      </c>
      <c r="AF26" s="126"/>
    </row>
    <row r="27" spans="2:32" ht="16.5" customHeight="1">
      <c r="B27" s="118"/>
      <c r="C27" s="120"/>
      <c r="D27" s="127"/>
      <c r="E27" s="115"/>
      <c r="F27" s="120"/>
      <c r="G27" s="120"/>
      <c r="H27" s="127"/>
      <c r="I27" s="115"/>
      <c r="J27" s="189" t="s">
        <v>295</v>
      </c>
      <c r="K27" s="168" t="s">
        <v>296</v>
      </c>
      <c r="L27" s="173">
        <v>950</v>
      </c>
      <c r="M27" s="147"/>
      <c r="N27" s="120"/>
      <c r="O27" s="120"/>
      <c r="P27" s="127"/>
      <c r="Q27" s="115"/>
      <c r="R27" s="120" t="s">
        <v>301</v>
      </c>
      <c r="S27" s="169" t="s">
        <v>302</v>
      </c>
      <c r="T27" s="173">
        <v>1250</v>
      </c>
      <c r="U27" s="147"/>
      <c r="V27" s="120"/>
      <c r="W27" s="120"/>
      <c r="X27" s="127"/>
      <c r="Y27" s="115"/>
      <c r="Z27" s="120"/>
      <c r="AA27" s="120"/>
      <c r="AB27" s="127"/>
      <c r="AC27" s="115"/>
      <c r="AD27" s="117">
        <f>SUMIF(C9:Y9,D9,C36:Y36)</f>
        <v>14950</v>
      </c>
    </row>
    <row r="28" spans="2:32" ht="16.5" customHeight="1">
      <c r="B28" s="118"/>
      <c r="C28" s="120"/>
      <c r="D28" s="127"/>
      <c r="E28" s="115"/>
      <c r="F28" s="120"/>
      <c r="G28" s="120"/>
      <c r="H28" s="127"/>
      <c r="I28" s="115"/>
      <c r="J28" s="189" t="s">
        <v>297</v>
      </c>
      <c r="K28" s="168" t="s">
        <v>298</v>
      </c>
      <c r="L28" s="173">
        <v>1200</v>
      </c>
      <c r="M28" s="147"/>
      <c r="N28" s="120"/>
      <c r="O28" s="120"/>
      <c r="P28" s="127"/>
      <c r="Q28" s="115"/>
      <c r="R28" s="120" t="s">
        <v>303</v>
      </c>
      <c r="S28" s="169" t="s">
        <v>304</v>
      </c>
      <c r="T28" s="173">
        <v>3100</v>
      </c>
      <c r="U28" s="147"/>
      <c r="V28" s="120"/>
      <c r="W28" s="120"/>
      <c r="X28" s="127"/>
      <c r="Y28" s="115"/>
      <c r="Z28" s="120"/>
      <c r="AA28" s="120"/>
      <c r="AB28" s="127"/>
      <c r="AC28" s="115"/>
      <c r="AD28" s="117"/>
    </row>
    <row r="29" spans="2:32" ht="16.5" customHeight="1">
      <c r="B29" s="128"/>
      <c r="C29" s="120"/>
      <c r="D29" s="127"/>
      <c r="E29" s="115"/>
      <c r="F29" s="120"/>
      <c r="G29" s="120"/>
      <c r="H29" s="127"/>
      <c r="I29" s="115"/>
      <c r="J29" s="120"/>
      <c r="K29" s="120"/>
      <c r="L29" s="127"/>
      <c r="M29" s="115"/>
      <c r="N29" s="120"/>
      <c r="O29" s="120"/>
      <c r="P29" s="127"/>
      <c r="Q29" s="115"/>
      <c r="R29" s="120" t="s">
        <v>305</v>
      </c>
      <c r="S29" s="169" t="s">
        <v>306</v>
      </c>
      <c r="T29" s="173">
        <v>1050</v>
      </c>
      <c r="U29" s="147"/>
      <c r="V29" s="120"/>
      <c r="W29" s="120"/>
      <c r="X29" s="127"/>
      <c r="Y29" s="115"/>
      <c r="Z29" s="120"/>
      <c r="AA29" s="120"/>
      <c r="AB29" s="127"/>
      <c r="AC29" s="115"/>
      <c r="AD29" s="117" t="s">
        <v>172</v>
      </c>
    </row>
    <row r="30" spans="2:32" ht="16.5" customHeight="1">
      <c r="B30" s="105"/>
      <c r="C30" s="120"/>
      <c r="D30" s="127"/>
      <c r="E30" s="115"/>
      <c r="F30" s="120"/>
      <c r="G30" s="120"/>
      <c r="H30" s="127"/>
      <c r="I30" s="115"/>
      <c r="J30" s="120"/>
      <c r="K30" s="120"/>
      <c r="L30" s="127"/>
      <c r="M30" s="115"/>
      <c r="N30" s="120"/>
      <c r="O30" s="120"/>
      <c r="P30" s="127"/>
      <c r="Q30" s="115"/>
      <c r="R30" s="120"/>
      <c r="S30" s="120"/>
      <c r="T30" s="127"/>
      <c r="U30" s="115"/>
      <c r="V30" s="120"/>
      <c r="W30" s="120"/>
      <c r="X30" s="127"/>
      <c r="Y30" s="115"/>
      <c r="Z30" s="120"/>
      <c r="AA30" s="120"/>
      <c r="AB30" s="127"/>
      <c r="AC30" s="115"/>
      <c r="AD30" s="154">
        <f>SUMIF(C9:Y9,E9,C36:Y36)</f>
        <v>0</v>
      </c>
    </row>
    <row r="31" spans="2:32" ht="16.5" customHeight="1">
      <c r="B31" s="106" t="s">
        <v>116</v>
      </c>
      <c r="C31" s="120"/>
      <c r="D31" s="127"/>
      <c r="E31" s="115"/>
      <c r="F31" s="120"/>
      <c r="G31" s="120"/>
      <c r="H31" s="127"/>
      <c r="I31" s="115"/>
      <c r="J31" s="120"/>
      <c r="K31" s="120"/>
      <c r="L31" s="127"/>
      <c r="M31" s="115"/>
      <c r="N31" s="120"/>
      <c r="O31" s="120"/>
      <c r="P31" s="127"/>
      <c r="Q31" s="115"/>
      <c r="R31" s="120"/>
      <c r="S31" s="120"/>
      <c r="T31" s="127"/>
      <c r="U31" s="115"/>
      <c r="V31" s="120"/>
      <c r="W31" s="120"/>
      <c r="X31" s="127"/>
      <c r="Y31" s="115"/>
      <c r="Z31" s="120"/>
      <c r="AA31" s="120"/>
      <c r="AB31" s="127"/>
      <c r="AC31" s="115"/>
      <c r="AD31" s="117"/>
      <c r="AF31" s="129"/>
    </row>
    <row r="32" spans="2:32" ht="16.5" customHeight="1">
      <c r="B32" s="113"/>
      <c r="C32" s="120"/>
      <c r="D32" s="127"/>
      <c r="E32" s="115"/>
      <c r="F32" s="120"/>
      <c r="G32" s="120"/>
      <c r="H32" s="127"/>
      <c r="I32" s="115"/>
      <c r="J32" s="120"/>
      <c r="K32" s="120"/>
      <c r="L32" s="127"/>
      <c r="M32" s="115"/>
      <c r="N32" s="120"/>
      <c r="O32" s="120"/>
      <c r="P32" s="127"/>
      <c r="Q32" s="115"/>
      <c r="R32" s="120"/>
      <c r="S32" s="120"/>
      <c r="T32" s="127"/>
      <c r="U32" s="115"/>
      <c r="V32" s="120"/>
      <c r="W32" s="120"/>
      <c r="X32" s="127"/>
      <c r="Y32" s="115"/>
      <c r="Z32" s="120"/>
      <c r="AA32" s="120"/>
      <c r="AB32" s="127"/>
      <c r="AC32" s="115"/>
      <c r="AD32" s="117"/>
    </row>
    <row r="33" spans="2:35" ht="16.5" customHeight="1">
      <c r="B33" s="113"/>
      <c r="C33" s="120"/>
      <c r="D33" s="127"/>
      <c r="E33" s="115"/>
      <c r="F33" s="120"/>
      <c r="G33" s="120"/>
      <c r="H33" s="127"/>
      <c r="I33" s="115"/>
      <c r="J33" s="120"/>
      <c r="K33" s="120"/>
      <c r="L33" s="127"/>
      <c r="M33" s="115"/>
      <c r="N33" s="120"/>
      <c r="O33" s="120"/>
      <c r="P33" s="127"/>
      <c r="Q33" s="115"/>
      <c r="R33" s="120"/>
      <c r="S33" s="120"/>
      <c r="T33" s="127"/>
      <c r="U33" s="115"/>
      <c r="V33" s="120"/>
      <c r="W33" s="120"/>
      <c r="X33" s="127"/>
      <c r="Y33" s="115"/>
      <c r="Z33" s="120"/>
      <c r="AA33" s="120"/>
      <c r="AB33" s="127"/>
      <c r="AC33" s="115"/>
      <c r="AD33" s="117"/>
    </row>
    <row r="34" spans="2:35" ht="16.5" customHeight="1">
      <c r="B34" s="113"/>
      <c r="C34" s="120"/>
      <c r="D34" s="127"/>
      <c r="E34" s="115"/>
      <c r="F34" s="120"/>
      <c r="G34" s="120"/>
      <c r="H34" s="127"/>
      <c r="I34" s="115"/>
      <c r="J34" s="120"/>
      <c r="K34" s="120"/>
      <c r="L34" s="127"/>
      <c r="M34" s="115"/>
      <c r="N34" s="120"/>
      <c r="O34" s="120"/>
      <c r="P34" s="127"/>
      <c r="Q34" s="115"/>
      <c r="R34" s="120"/>
      <c r="S34" s="120"/>
      <c r="T34" s="127"/>
      <c r="U34" s="115"/>
      <c r="V34" s="120"/>
      <c r="W34" s="120"/>
      <c r="X34" s="127"/>
      <c r="Y34" s="115"/>
      <c r="Z34" s="120"/>
      <c r="AA34" s="120"/>
      <c r="AB34" s="127"/>
      <c r="AC34" s="115"/>
      <c r="AD34" s="117"/>
    </row>
    <row r="35" spans="2:35" ht="16.5" customHeight="1">
      <c r="B35" s="113"/>
      <c r="C35" s="120"/>
      <c r="D35" s="127"/>
      <c r="E35" s="115"/>
      <c r="F35" s="120"/>
      <c r="G35" s="120"/>
      <c r="H35" s="127"/>
      <c r="I35" s="115"/>
      <c r="J35" s="120"/>
      <c r="K35" s="120"/>
      <c r="L35" s="127"/>
      <c r="M35" s="115"/>
      <c r="N35" s="120"/>
      <c r="O35" s="120"/>
      <c r="P35" s="127"/>
      <c r="Q35" s="115"/>
      <c r="R35" s="120"/>
      <c r="S35" s="120"/>
      <c r="T35" s="127"/>
      <c r="U35" s="115"/>
      <c r="V35" s="120"/>
      <c r="W35" s="120"/>
      <c r="X35" s="127"/>
      <c r="Y35" s="115"/>
      <c r="Z35" s="120"/>
      <c r="AA35" s="120"/>
      <c r="AB35" s="127"/>
      <c r="AC35" s="115"/>
      <c r="AD35" s="117"/>
    </row>
    <row r="36" spans="2:35" ht="16.5" customHeight="1">
      <c r="B36" s="118"/>
      <c r="C36" s="120" t="s">
        <v>59</v>
      </c>
      <c r="D36" s="127">
        <f>SUM(D26:D35)</f>
        <v>2300</v>
      </c>
      <c r="E36" s="149">
        <f>SUM(E26:E35)</f>
        <v>0</v>
      </c>
      <c r="F36" s="120"/>
      <c r="G36" s="120"/>
      <c r="H36" s="127">
        <f>SUM(H26:H35)</f>
        <v>0</v>
      </c>
      <c r="I36" s="149">
        <f>SUM(I26:I35)</f>
        <v>0</v>
      </c>
      <c r="J36" s="120"/>
      <c r="K36" s="120"/>
      <c r="L36" s="127">
        <f>SUM(L26:L35)</f>
        <v>4750</v>
      </c>
      <c r="M36" s="149">
        <f>SUM(M26:M35)</f>
        <v>0</v>
      </c>
      <c r="N36" s="120"/>
      <c r="O36" s="120"/>
      <c r="P36" s="127">
        <f>SUM(P26:P35)</f>
        <v>0</v>
      </c>
      <c r="Q36" s="149">
        <f>SUM(Q26:Q35)</f>
        <v>0</v>
      </c>
      <c r="R36" s="120"/>
      <c r="S36" s="120"/>
      <c r="T36" s="127">
        <f>SUM(T26:T35)</f>
        <v>7500</v>
      </c>
      <c r="U36" s="149">
        <f>SUM(U26:U35)</f>
        <v>0</v>
      </c>
      <c r="V36" s="120"/>
      <c r="W36" s="120"/>
      <c r="X36" s="127">
        <f>SUM(X26:X35)</f>
        <v>400</v>
      </c>
      <c r="Y36" s="149">
        <f>SUM(Y26:Y35)</f>
        <v>0</v>
      </c>
      <c r="Z36" s="120"/>
      <c r="AA36" s="120"/>
      <c r="AB36" s="127">
        <f>SUM(AB26:AB35)</f>
        <v>0</v>
      </c>
      <c r="AC36" s="149">
        <f>SUM(AC26:AC35)</f>
        <v>0</v>
      </c>
      <c r="AD36" s="117"/>
    </row>
    <row r="37" spans="2:35" s="163" customFormat="1" ht="16.5" customHeight="1">
      <c r="B37" s="176"/>
      <c r="C37" s="177" t="s">
        <v>308</v>
      </c>
      <c r="D37" s="153"/>
      <c r="E37" s="153"/>
      <c r="F37" s="178"/>
      <c r="G37" s="178"/>
      <c r="H37" s="153"/>
      <c r="I37" s="153"/>
      <c r="J37" s="178"/>
      <c r="K37" s="178"/>
      <c r="L37" s="153"/>
      <c r="M37" s="153"/>
      <c r="N37" s="178"/>
      <c r="O37" s="178"/>
      <c r="P37" s="153"/>
      <c r="Q37" s="153"/>
      <c r="R37" s="178"/>
      <c r="S37" s="178"/>
      <c r="T37" s="153"/>
      <c r="U37" s="153"/>
      <c r="V37" s="178"/>
      <c r="W37" s="178"/>
      <c r="X37" s="153"/>
      <c r="Y37" s="153"/>
      <c r="Z37" s="178"/>
      <c r="AA37" s="178"/>
      <c r="AB37" s="153"/>
      <c r="AC37" s="153"/>
      <c r="AD37" s="179"/>
    </row>
    <row r="38" spans="2:35" ht="16.5" customHeight="1">
      <c r="B38" s="148" t="s">
        <v>309</v>
      </c>
      <c r="C38" s="166" t="s">
        <v>310</v>
      </c>
      <c r="D38" s="172">
        <v>3500</v>
      </c>
      <c r="E38" s="156"/>
      <c r="F38" s="150"/>
      <c r="G38" s="150"/>
      <c r="H38" s="151"/>
      <c r="I38" s="152"/>
      <c r="J38" s="150" t="s">
        <v>317</v>
      </c>
      <c r="K38" s="167" t="s">
        <v>318</v>
      </c>
      <c r="L38" s="172">
        <v>2800</v>
      </c>
      <c r="M38" s="156"/>
      <c r="N38" s="150"/>
      <c r="O38" s="150"/>
      <c r="P38" s="151"/>
      <c r="Q38" s="152"/>
      <c r="R38" s="150" t="s">
        <v>323</v>
      </c>
      <c r="S38" s="167" t="s">
        <v>324</v>
      </c>
      <c r="T38" s="172">
        <v>3300</v>
      </c>
      <c r="U38" s="156"/>
      <c r="V38" s="150" t="s">
        <v>335</v>
      </c>
      <c r="W38" s="182" t="s">
        <v>1726</v>
      </c>
      <c r="X38" s="151">
        <v>700</v>
      </c>
      <c r="Y38" s="156"/>
      <c r="Z38" s="150"/>
      <c r="AA38" s="150"/>
      <c r="AB38" s="151"/>
      <c r="AC38" s="152"/>
      <c r="AD38" s="117" t="s">
        <v>170</v>
      </c>
    </row>
    <row r="39" spans="2:35" ht="16.5" customHeight="1">
      <c r="B39" s="148" t="s">
        <v>311</v>
      </c>
      <c r="C39" s="168" t="s">
        <v>312</v>
      </c>
      <c r="D39" s="173">
        <v>3150</v>
      </c>
      <c r="E39" s="147"/>
      <c r="F39" s="120"/>
      <c r="G39" s="120"/>
      <c r="H39" s="127"/>
      <c r="I39" s="115"/>
      <c r="J39" s="120" t="s">
        <v>319</v>
      </c>
      <c r="K39" s="169" t="s">
        <v>320</v>
      </c>
      <c r="L39" s="173">
        <v>1750</v>
      </c>
      <c r="M39" s="147"/>
      <c r="N39" s="120"/>
      <c r="O39" s="120"/>
      <c r="P39" s="127"/>
      <c r="Q39" s="115"/>
      <c r="R39" s="120" t="s">
        <v>325</v>
      </c>
      <c r="S39" s="169" t="s">
        <v>326</v>
      </c>
      <c r="T39" s="173">
        <v>2000</v>
      </c>
      <c r="U39" s="147"/>
      <c r="V39" s="120" t="s">
        <v>336</v>
      </c>
      <c r="W39" s="181" t="s">
        <v>1727</v>
      </c>
      <c r="X39" s="127">
        <v>550</v>
      </c>
      <c r="Y39" s="147"/>
      <c r="Z39" s="120"/>
      <c r="AA39" s="120"/>
      <c r="AB39" s="127"/>
      <c r="AC39" s="115"/>
      <c r="AD39" s="117">
        <f>SUMIF(C9:Y9,D9,C51:Y51)</f>
        <v>36100</v>
      </c>
    </row>
    <row r="40" spans="2:35" ht="16.5" customHeight="1">
      <c r="B40" s="157" t="s">
        <v>313</v>
      </c>
      <c r="C40" s="168" t="s">
        <v>314</v>
      </c>
      <c r="D40" s="173">
        <v>2500</v>
      </c>
      <c r="E40" s="147"/>
      <c r="F40" s="120"/>
      <c r="G40" s="120"/>
      <c r="H40" s="127"/>
      <c r="I40" s="115"/>
      <c r="J40" s="120" t="s">
        <v>321</v>
      </c>
      <c r="K40" s="169" t="s">
        <v>322</v>
      </c>
      <c r="L40" s="173">
        <v>2200</v>
      </c>
      <c r="M40" s="147"/>
      <c r="N40" s="120"/>
      <c r="O40" s="120"/>
      <c r="P40" s="127"/>
      <c r="Q40" s="115"/>
      <c r="R40" s="120" t="s">
        <v>327</v>
      </c>
      <c r="S40" s="169" t="s">
        <v>328</v>
      </c>
      <c r="T40" s="173">
        <v>2850</v>
      </c>
      <c r="U40" s="147"/>
      <c r="V40" s="120" t="s">
        <v>337</v>
      </c>
      <c r="W40" s="169" t="s">
        <v>1728</v>
      </c>
      <c r="X40" s="127">
        <v>450</v>
      </c>
      <c r="Y40" s="147"/>
      <c r="Z40" s="120"/>
      <c r="AA40" s="120"/>
      <c r="AB40" s="127"/>
      <c r="AC40" s="115"/>
      <c r="AD40" s="117"/>
    </row>
    <row r="41" spans="2:35" ht="16.5" customHeight="1">
      <c r="B41" s="186" t="s">
        <v>315</v>
      </c>
      <c r="C41" s="168" t="s">
        <v>316</v>
      </c>
      <c r="D41" s="173">
        <v>1550</v>
      </c>
      <c r="E41" s="147"/>
      <c r="F41" s="120"/>
      <c r="G41" s="120"/>
      <c r="H41" s="127"/>
      <c r="I41" s="115"/>
      <c r="J41" s="120"/>
      <c r="K41" s="120"/>
      <c r="L41" s="127"/>
      <c r="M41" s="115"/>
      <c r="N41" s="120"/>
      <c r="O41" s="120"/>
      <c r="P41" s="127"/>
      <c r="Q41" s="115"/>
      <c r="R41" s="120" t="s">
        <v>329</v>
      </c>
      <c r="S41" s="169" t="s">
        <v>330</v>
      </c>
      <c r="T41" s="173">
        <v>1500</v>
      </c>
      <c r="U41" s="147"/>
      <c r="V41" s="120" t="s">
        <v>338</v>
      </c>
      <c r="W41" s="181" t="s">
        <v>1729</v>
      </c>
      <c r="X41" s="127">
        <v>300</v>
      </c>
      <c r="Y41" s="147"/>
      <c r="Z41" s="120"/>
      <c r="AA41" s="120"/>
      <c r="AB41" s="127"/>
      <c r="AC41" s="115"/>
      <c r="AD41" s="117" t="s">
        <v>172</v>
      </c>
    </row>
    <row r="42" spans="2:35" ht="16.5" customHeight="1">
      <c r="B42" s="105"/>
      <c r="C42" s="120"/>
      <c r="D42" s="127"/>
      <c r="E42" s="115"/>
      <c r="F42" s="120"/>
      <c r="G42" s="120"/>
      <c r="H42" s="127"/>
      <c r="I42" s="115"/>
      <c r="J42" s="120"/>
      <c r="K42" s="120"/>
      <c r="L42" s="127"/>
      <c r="M42" s="115"/>
      <c r="N42" s="120"/>
      <c r="O42" s="120"/>
      <c r="P42" s="127"/>
      <c r="Q42" s="115"/>
      <c r="R42" s="120" t="s">
        <v>331</v>
      </c>
      <c r="S42" s="169" t="s">
        <v>332</v>
      </c>
      <c r="T42" s="173">
        <v>2500</v>
      </c>
      <c r="U42" s="147"/>
      <c r="V42" s="120"/>
      <c r="W42" s="120"/>
      <c r="X42" s="127"/>
      <c r="Y42" s="115"/>
      <c r="Z42" s="120"/>
      <c r="AA42" s="120"/>
      <c r="AB42" s="127"/>
      <c r="AC42" s="115"/>
      <c r="AD42" s="154">
        <f>SUMIF(C9:Y9,E9,C51:Y51)</f>
        <v>0</v>
      </c>
    </row>
    <row r="43" spans="2:35" ht="16.5" customHeight="1">
      <c r="B43" s="106" t="s">
        <v>116</v>
      </c>
      <c r="C43" s="120"/>
      <c r="D43" s="127"/>
      <c r="E43" s="115"/>
      <c r="F43" s="120"/>
      <c r="G43" s="120"/>
      <c r="H43" s="127"/>
      <c r="I43" s="115"/>
      <c r="J43" s="120"/>
      <c r="K43" s="120"/>
      <c r="L43" s="127"/>
      <c r="M43" s="115"/>
      <c r="N43" s="120"/>
      <c r="O43" s="120"/>
      <c r="P43" s="127"/>
      <c r="Q43" s="115"/>
      <c r="R43" s="120" t="s">
        <v>333</v>
      </c>
      <c r="S43" s="169" t="s">
        <v>334</v>
      </c>
      <c r="T43" s="173">
        <v>4500</v>
      </c>
      <c r="U43" s="147"/>
      <c r="V43" s="120"/>
      <c r="W43" s="120"/>
      <c r="X43" s="127"/>
      <c r="Y43" s="115"/>
      <c r="Z43" s="120"/>
      <c r="AA43" s="120"/>
      <c r="AB43" s="127"/>
      <c r="AC43" s="115"/>
      <c r="AD43" s="117"/>
    </row>
    <row r="44" spans="2:35" ht="16.5" customHeight="1">
      <c r="B44" s="113" t="s">
        <v>120</v>
      </c>
      <c r="C44" s="120"/>
      <c r="D44" s="127"/>
      <c r="E44" s="115"/>
      <c r="F44" s="120"/>
      <c r="G44" s="120"/>
      <c r="H44" s="127"/>
      <c r="I44" s="115"/>
      <c r="J44" s="120"/>
      <c r="K44" s="120"/>
      <c r="L44" s="127"/>
      <c r="M44" s="115"/>
      <c r="N44" s="120"/>
      <c r="O44" s="120"/>
      <c r="P44" s="127"/>
      <c r="Q44" s="115"/>
      <c r="R44" s="120"/>
      <c r="S44" s="120"/>
      <c r="T44" s="127"/>
      <c r="U44" s="115"/>
      <c r="V44" s="120"/>
      <c r="W44" s="120"/>
      <c r="X44" s="127"/>
      <c r="Y44" s="115"/>
      <c r="Z44" s="120"/>
      <c r="AA44" s="120"/>
      <c r="AB44" s="127"/>
      <c r="AC44" s="115"/>
      <c r="AD44" s="117"/>
    </row>
    <row r="45" spans="2:35" ht="16.5" customHeight="1">
      <c r="B45" s="113" t="s">
        <v>121</v>
      </c>
      <c r="C45" s="120"/>
      <c r="D45" s="127"/>
      <c r="E45" s="115"/>
      <c r="F45" s="120"/>
      <c r="G45" s="120"/>
      <c r="H45" s="127"/>
      <c r="I45" s="115"/>
      <c r="J45" s="120"/>
      <c r="K45" s="120"/>
      <c r="L45" s="127"/>
      <c r="M45" s="115"/>
      <c r="N45" s="120"/>
      <c r="O45" s="120"/>
      <c r="P45" s="127"/>
      <c r="Q45" s="115"/>
      <c r="R45" s="120"/>
      <c r="S45" s="120"/>
      <c r="T45" s="127"/>
      <c r="U45" s="115"/>
      <c r="V45" s="120"/>
      <c r="W45" s="120"/>
      <c r="X45" s="127"/>
      <c r="Y45" s="115"/>
      <c r="Z45" s="120"/>
      <c r="AA45" s="120"/>
      <c r="AB45" s="127"/>
      <c r="AC45" s="115"/>
      <c r="AD45" s="117"/>
    </row>
    <row r="46" spans="2:35" ht="16.5" customHeight="1">
      <c r="B46" s="131"/>
      <c r="C46" s="120"/>
      <c r="D46" s="127"/>
      <c r="E46" s="115"/>
      <c r="F46" s="120"/>
      <c r="G46" s="120"/>
      <c r="H46" s="127"/>
      <c r="I46" s="115"/>
      <c r="J46" s="120"/>
      <c r="K46" s="120"/>
      <c r="L46" s="127"/>
      <c r="M46" s="115"/>
      <c r="N46" s="120"/>
      <c r="O46" s="120"/>
      <c r="P46" s="127"/>
      <c r="Q46" s="115"/>
      <c r="R46" s="120"/>
      <c r="S46" s="120"/>
      <c r="T46" s="127"/>
      <c r="U46" s="115"/>
      <c r="V46" s="120"/>
      <c r="W46" s="120"/>
      <c r="X46" s="127"/>
      <c r="Y46" s="115"/>
      <c r="Z46" s="120"/>
      <c r="AA46" s="120"/>
      <c r="AB46" s="127"/>
      <c r="AC46" s="115"/>
      <c r="AD46" s="117"/>
    </row>
    <row r="47" spans="2:35" ht="16.5" customHeight="1">
      <c r="B47" s="113"/>
      <c r="C47" s="120"/>
      <c r="D47" s="127"/>
      <c r="E47" s="115"/>
      <c r="F47" s="120"/>
      <c r="G47" s="120"/>
      <c r="H47" s="127"/>
      <c r="I47" s="115"/>
      <c r="J47" s="120"/>
      <c r="K47" s="120"/>
      <c r="L47" s="127"/>
      <c r="M47" s="115"/>
      <c r="N47" s="120"/>
      <c r="O47" s="120"/>
      <c r="P47" s="127"/>
      <c r="Q47" s="115"/>
      <c r="R47" s="120"/>
      <c r="S47" s="120"/>
      <c r="T47" s="127"/>
      <c r="U47" s="115"/>
      <c r="V47" s="120"/>
      <c r="W47" s="120"/>
      <c r="X47" s="127"/>
      <c r="Y47" s="115"/>
      <c r="Z47" s="120"/>
      <c r="AA47" s="120"/>
      <c r="AB47" s="127"/>
      <c r="AC47" s="115"/>
      <c r="AD47" s="117"/>
    </row>
    <row r="48" spans="2:35" ht="16.5" customHeight="1">
      <c r="B48" s="113"/>
      <c r="C48" s="120"/>
      <c r="D48" s="127"/>
      <c r="E48" s="115"/>
      <c r="F48" s="120"/>
      <c r="G48" s="120"/>
      <c r="H48" s="127"/>
      <c r="I48" s="115"/>
      <c r="J48" s="120"/>
      <c r="K48" s="120"/>
      <c r="L48" s="127"/>
      <c r="M48" s="115"/>
      <c r="N48" s="120"/>
      <c r="O48" s="120"/>
      <c r="P48" s="127"/>
      <c r="Q48" s="115"/>
      <c r="R48" s="120"/>
      <c r="S48" s="120"/>
      <c r="T48" s="127"/>
      <c r="U48" s="115"/>
      <c r="V48" s="120"/>
      <c r="W48" s="120"/>
      <c r="X48" s="127"/>
      <c r="Y48" s="115"/>
      <c r="Z48" s="120"/>
      <c r="AA48" s="120"/>
      <c r="AB48" s="127"/>
      <c r="AC48" s="115"/>
      <c r="AD48" s="117"/>
      <c r="AE48" s="132"/>
      <c r="AF48" s="132"/>
      <c r="AG48" s="132"/>
      <c r="AH48" s="132"/>
      <c r="AI48" s="132"/>
    </row>
    <row r="49" spans="2:35" ht="16.5" customHeight="1">
      <c r="B49" s="118"/>
      <c r="C49" s="120"/>
      <c r="D49" s="127"/>
      <c r="E49" s="115"/>
      <c r="F49" s="120"/>
      <c r="G49" s="120"/>
      <c r="H49" s="127"/>
      <c r="I49" s="115"/>
      <c r="J49" s="120" t="s">
        <v>122</v>
      </c>
      <c r="K49" s="120"/>
      <c r="L49" s="127"/>
      <c r="M49" s="115"/>
      <c r="N49" s="120"/>
      <c r="O49" s="120"/>
      <c r="P49" s="127"/>
      <c r="Q49" s="115"/>
      <c r="R49" s="120"/>
      <c r="S49" s="120"/>
      <c r="T49" s="127"/>
      <c r="U49" s="115"/>
      <c r="V49" s="116"/>
      <c r="W49" s="120"/>
      <c r="X49" s="127"/>
      <c r="Y49" s="115"/>
      <c r="Z49" s="116"/>
      <c r="AA49" s="120"/>
      <c r="AB49" s="127"/>
      <c r="AC49" s="115"/>
      <c r="AD49" s="117"/>
      <c r="AE49" s="132"/>
      <c r="AF49" s="132"/>
      <c r="AG49" s="132"/>
      <c r="AH49" s="132"/>
      <c r="AI49" s="132"/>
    </row>
    <row r="50" spans="2:35" ht="16.5" customHeight="1">
      <c r="B50" s="118"/>
      <c r="C50" s="120"/>
      <c r="D50" s="127"/>
      <c r="E50" s="115"/>
      <c r="F50" s="120"/>
      <c r="G50" s="120"/>
      <c r="H50" s="127"/>
      <c r="I50" s="115"/>
      <c r="J50" s="116"/>
      <c r="K50" s="120"/>
      <c r="L50" s="127"/>
      <c r="M50" s="115"/>
      <c r="N50" s="120"/>
      <c r="O50" s="120"/>
      <c r="P50" s="127"/>
      <c r="Q50" s="115"/>
      <c r="R50" s="120"/>
      <c r="S50" s="120"/>
      <c r="T50" s="127"/>
      <c r="U50" s="115"/>
      <c r="V50" s="120"/>
      <c r="W50" s="120"/>
      <c r="X50" s="127"/>
      <c r="Y50" s="115"/>
      <c r="Z50" s="120"/>
      <c r="AA50" s="120"/>
      <c r="AB50" s="127"/>
      <c r="AC50" s="115"/>
      <c r="AD50" s="117"/>
      <c r="AE50" s="132"/>
      <c r="AF50" s="132"/>
      <c r="AG50" s="132"/>
      <c r="AH50" s="132"/>
      <c r="AI50" s="132"/>
    </row>
    <row r="51" spans="2:35" ht="16.5" customHeight="1">
      <c r="B51" s="128"/>
      <c r="C51" s="128" t="s">
        <v>244</v>
      </c>
      <c r="D51" s="133">
        <f>SUM(D38:D50)</f>
        <v>10700</v>
      </c>
      <c r="E51" s="134">
        <f>SUM(E38:E50)</f>
        <v>0</v>
      </c>
      <c r="F51" s="128">
        <f t="shared" ref="F51:Z51" si="0">SUM(F43:F50)</f>
        <v>0</v>
      </c>
      <c r="G51" s="128"/>
      <c r="H51" s="133">
        <f>SUM(H38:H50)</f>
        <v>0</v>
      </c>
      <c r="I51" s="134">
        <f>SUM(I38:I50)</f>
        <v>0</v>
      </c>
      <c r="J51" s="130">
        <f t="shared" si="0"/>
        <v>0</v>
      </c>
      <c r="K51" s="128"/>
      <c r="L51" s="133">
        <f>SUM(L38:L50)</f>
        <v>6750</v>
      </c>
      <c r="M51" s="134">
        <f>SUM(M38:M50)</f>
        <v>0</v>
      </c>
      <c r="N51" s="128">
        <f t="shared" si="0"/>
        <v>0</v>
      </c>
      <c r="O51" s="128"/>
      <c r="P51" s="133">
        <f>SUM(P38:P50)</f>
        <v>0</v>
      </c>
      <c r="Q51" s="134">
        <f>SUM(Q38:Q50)</f>
        <v>0</v>
      </c>
      <c r="R51" s="128">
        <f t="shared" si="0"/>
        <v>0</v>
      </c>
      <c r="S51" s="128"/>
      <c r="T51" s="133">
        <f>SUM(T38:T50)</f>
        <v>16650</v>
      </c>
      <c r="U51" s="134">
        <f>SUM(U38:U50)</f>
        <v>0</v>
      </c>
      <c r="V51" s="128">
        <f t="shared" si="0"/>
        <v>0</v>
      </c>
      <c r="W51" s="128"/>
      <c r="X51" s="133">
        <f>SUM(X38:X50)</f>
        <v>2000</v>
      </c>
      <c r="Y51" s="134">
        <f>SUM(Y38:Y50)</f>
        <v>0</v>
      </c>
      <c r="Z51" s="128">
        <f t="shared" si="0"/>
        <v>0</v>
      </c>
      <c r="AA51" s="128"/>
      <c r="AB51" s="133">
        <f>SUM(AB38:AB50)</f>
        <v>0</v>
      </c>
      <c r="AC51" s="134">
        <f>SUM(AC38:AC50)</f>
        <v>0</v>
      </c>
      <c r="AD51" s="135"/>
      <c r="AE51" s="132"/>
      <c r="AF51" s="132"/>
      <c r="AG51" s="132"/>
      <c r="AH51" s="132"/>
      <c r="AI51" s="132"/>
    </row>
    <row r="52" spans="2:35" ht="16.5" customHeight="1">
      <c r="B52" s="136" t="s">
        <v>123</v>
      </c>
      <c r="C52" s="137"/>
      <c r="D52" s="138"/>
      <c r="E52" s="138"/>
      <c r="F52" s="139"/>
      <c r="G52" s="138"/>
      <c r="H52" s="140"/>
      <c r="I52" s="138"/>
      <c r="J52" s="138"/>
      <c r="K52" s="138"/>
      <c r="L52" s="139"/>
      <c r="M52" s="136"/>
      <c r="N52" s="138"/>
      <c r="O52" s="138"/>
      <c r="P52" s="138"/>
      <c r="Q52" s="138"/>
      <c r="R52" s="141"/>
      <c r="S52" s="243"/>
      <c r="T52" s="244"/>
      <c r="U52" s="139"/>
      <c r="Z52" s="142"/>
      <c r="AA52" s="142"/>
      <c r="AB52" s="142"/>
      <c r="AC52" s="142"/>
      <c r="AD52" s="142"/>
      <c r="AE52" s="132"/>
      <c r="AF52" s="132"/>
      <c r="AG52" s="132"/>
      <c r="AH52" s="132"/>
      <c r="AI52" s="132"/>
    </row>
    <row r="53" spans="2:35" ht="16.5" customHeight="1">
      <c r="B53" s="143"/>
      <c r="C53" s="245"/>
      <c r="D53" s="246"/>
      <c r="E53" s="246"/>
      <c r="F53" s="246"/>
      <c r="G53" s="247"/>
      <c r="H53" s="245"/>
      <c r="I53" s="246"/>
      <c r="J53" s="246"/>
      <c r="K53" s="246"/>
      <c r="L53" s="247"/>
      <c r="M53" s="248"/>
      <c r="N53" s="249"/>
      <c r="O53" s="249"/>
      <c r="P53" s="249"/>
      <c r="Q53" s="250"/>
      <c r="R53" s="144"/>
      <c r="S53" s="245"/>
      <c r="T53" s="246"/>
      <c r="U53" s="247"/>
      <c r="AE53" s="132"/>
      <c r="AF53" s="132"/>
      <c r="AG53" s="132"/>
      <c r="AH53" s="132"/>
      <c r="AI53" s="132"/>
    </row>
    <row r="54" spans="2:35" ht="16.5" customHeight="1">
      <c r="B54" s="88" t="s">
        <v>103</v>
      </c>
      <c r="C54" s="88" t="s">
        <v>124</v>
      </c>
      <c r="AE54" s="132"/>
      <c r="AF54" s="132"/>
      <c r="AG54" s="132"/>
      <c r="AH54" s="132"/>
      <c r="AI54" s="132"/>
    </row>
    <row r="55" spans="2:35" ht="16.5" customHeight="1">
      <c r="B55" s="88" t="s">
        <v>104</v>
      </c>
      <c r="C55" s="88" t="s">
        <v>125</v>
      </c>
      <c r="AD55" s="145" t="s">
        <v>0</v>
      </c>
      <c r="AE55" s="132"/>
      <c r="AF55" s="132"/>
      <c r="AG55" s="132"/>
      <c r="AH55" s="132"/>
      <c r="AI55" s="132"/>
    </row>
    <row r="56" spans="2:35" ht="16.5" customHeight="1">
      <c r="B56" s="88" t="s">
        <v>106</v>
      </c>
      <c r="C56" s="88" t="s">
        <v>126</v>
      </c>
      <c r="AD56" s="145"/>
      <c r="AE56" s="132"/>
      <c r="AF56" s="132"/>
      <c r="AG56" s="132"/>
      <c r="AH56" s="132"/>
      <c r="AI56" s="132"/>
    </row>
    <row r="57" spans="2:35" ht="16.5" customHeight="1">
      <c r="B57" s="88" t="s">
        <v>127</v>
      </c>
      <c r="C57" s="88"/>
      <c r="AE57" s="132"/>
      <c r="AF57" s="132"/>
      <c r="AG57" s="132"/>
      <c r="AH57" s="132"/>
      <c r="AI57" s="132"/>
    </row>
    <row r="58" spans="2:35" ht="16.5" customHeight="1">
      <c r="B58" s="88"/>
      <c r="C58" s="88"/>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11:E16">
    <cfRule type="expression" dxfId="283" priority="1" stopIfTrue="1">
      <formula>D11&lt;E11</formula>
    </cfRule>
    <cfRule type="expression" dxfId="282" priority="2" stopIfTrue="1">
      <formula>MOD(E11,50)&gt;0</formula>
    </cfRule>
  </conditionalFormatting>
  <conditionalFormatting sqref="E26">
    <cfRule type="expression" dxfId="281" priority="53" stopIfTrue="1">
      <formula>D26&lt;E26</formula>
    </cfRule>
    <cfRule type="expression" dxfId="280" priority="54" stopIfTrue="1">
      <formula>MOD(E26,50)&gt;0</formula>
    </cfRule>
  </conditionalFormatting>
  <conditionalFormatting sqref="E38:E41">
    <cfRule type="expression" dxfId="279" priority="71" stopIfTrue="1">
      <formula>D38&lt;E38</formula>
    </cfRule>
    <cfRule type="expression" dxfId="278" priority="72" stopIfTrue="1">
      <formula>MOD(E38,50)&gt;0</formula>
    </cfRule>
  </conditionalFormatting>
  <conditionalFormatting sqref="I11:I12">
    <cfRule type="expression" dxfId="277" priority="13" stopIfTrue="1">
      <formula>H11&lt;I11</formula>
    </cfRule>
    <cfRule type="expression" dxfId="276" priority="14" stopIfTrue="1">
      <formula>MOD(I11,50)&gt;0</formula>
    </cfRule>
  </conditionalFormatting>
  <conditionalFormatting sqref="M11:M14">
    <cfRule type="expression" dxfId="275" priority="17" stopIfTrue="1">
      <formula>L11&lt;M11</formula>
    </cfRule>
    <cfRule type="expression" dxfId="274" priority="18" stopIfTrue="1">
      <formula>MOD(M11,50)&gt;0</formula>
    </cfRule>
  </conditionalFormatting>
  <conditionalFormatting sqref="M26:M28">
    <cfRule type="expression" dxfId="273" priority="55" stopIfTrue="1">
      <formula>L26&lt;M26</formula>
    </cfRule>
    <cfRule type="expression" dxfId="272" priority="56" stopIfTrue="1">
      <formula>MOD(M26,50)&gt;0</formula>
    </cfRule>
  </conditionalFormatting>
  <conditionalFormatting sqref="M38:M40">
    <cfRule type="expression" dxfId="271" priority="79" stopIfTrue="1">
      <formula>L38&lt;M38</formula>
    </cfRule>
    <cfRule type="expression" dxfId="270" priority="80" stopIfTrue="1">
      <formula>MOD(M38,50)&gt;0</formula>
    </cfRule>
  </conditionalFormatting>
  <conditionalFormatting sqref="U11:U16">
    <cfRule type="expression" dxfId="269" priority="25" stopIfTrue="1">
      <formula>T11&lt;U11</formula>
    </cfRule>
    <cfRule type="expression" dxfId="268" priority="26" stopIfTrue="1">
      <formula>MOD(U11,50)&gt;0</formula>
    </cfRule>
  </conditionalFormatting>
  <conditionalFormatting sqref="U26:U29">
    <cfRule type="expression" dxfId="267" priority="61" stopIfTrue="1">
      <formula>T26&lt;U26</formula>
    </cfRule>
    <cfRule type="expression" dxfId="266" priority="62" stopIfTrue="1">
      <formula>MOD(U26,50)&gt;0</formula>
    </cfRule>
  </conditionalFormatting>
  <conditionalFormatting sqref="U38:U43">
    <cfRule type="expression" dxfId="265" priority="85" stopIfTrue="1">
      <formula>T38&lt;U38</formula>
    </cfRule>
    <cfRule type="expression" dxfId="264" priority="86" stopIfTrue="1">
      <formula>MOD(U38,50)&gt;0</formula>
    </cfRule>
  </conditionalFormatting>
  <conditionalFormatting sqref="Y11:Y17">
    <cfRule type="expression" dxfId="263" priority="37" stopIfTrue="1">
      <formula>X11&lt;Y11</formula>
    </cfRule>
    <cfRule type="expression" dxfId="262" priority="38" stopIfTrue="1">
      <formula>MOD(Y11,50)&gt;0</formula>
    </cfRule>
  </conditionalFormatting>
  <conditionalFormatting sqref="Y26">
    <cfRule type="expression" dxfId="261" priority="69" stopIfTrue="1">
      <formula>X26&lt;Y26</formula>
    </cfRule>
    <cfRule type="expression" dxfId="260" priority="70" stopIfTrue="1">
      <formula>MOD(Y26,50)&gt;0</formula>
    </cfRule>
  </conditionalFormatting>
  <conditionalFormatting sqref="Y38:Y41">
    <cfRule type="expression" dxfId="259" priority="97" stopIfTrue="1">
      <formula>X38&lt;Y38</formula>
    </cfRule>
    <cfRule type="expression" dxfId="258" priority="98" stopIfTrue="1">
      <formula>MOD(Y38,50)&gt;0</formula>
    </cfRule>
  </conditionalFormatting>
  <conditionalFormatting sqref="AC11">
    <cfRule type="expression" dxfId="257" priority="51" stopIfTrue="1">
      <formula>AB11&lt;AC11</formula>
    </cfRule>
    <cfRule type="expression" dxfId="256" priority="52" stopIfTrue="1">
      <formula>MOD(AC11,50)&gt;0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Y38:Y41 U38:U43 M38:M40 E38:E41 Y26 U26:U29 M26:M28 E26 AC11 Y11:Y17 U11:U16 M11:M14 I11:I12 E11:E16" xr:uid="{00000000-0002-0000-0700-000000000000}">
      <formula1>NOT(OR(D11&lt;E11,MOD(E11,50)&gt;0))</formula1>
    </dataValidation>
  </dataValidations>
  <hyperlinks>
    <hyperlink ref="C3" location="一番最初に入力して下さい!E7" tooltip="入力シートへ" display="一番最初に入力して下さい!E7" xr:uid="{00000000-0004-0000-0700-000000000000}"/>
    <hyperlink ref="C5" location="一番最初に入力して下さい!E8" tooltip="入力シートへ" display="一番最初に入力して下さい!E8" xr:uid="{00000000-0004-0000-0700-000001000000}"/>
    <hyperlink ref="I3" location="一番最初に入力して下さい!E5" tooltip="入力シートへ" display="一番最初に入力して下さい!E5" xr:uid="{00000000-0004-0000-0700-000002000000}"/>
    <hyperlink ref="P3" location="一番最初に入力して下さい!E9" tooltip="入力シートへ" display="一番最初に入力して下さい!E9" xr:uid="{00000000-0004-0000-0700-000003000000}"/>
    <hyperlink ref="I5" location="一番最初に入力して下さい!E11" tooltip="入力シートへ" display="一番最初に入力して下さい!E11" xr:uid="{00000000-0004-0000-0700-000004000000}"/>
    <hyperlink ref="O5" location="一番最初に入力して下さい!E12" tooltip="入力シートへ" display="一番最初に入力して下さい!E12" xr:uid="{00000000-0004-0000-0700-000005000000}"/>
    <hyperlink ref="S5" location="一番最初に入力して下さい!E13" tooltip="入力シートへ" display="一番最初に入力して下さい!E13" xr:uid="{00000000-0004-0000-0700-000006000000}"/>
    <hyperlink ref="C10" location="部数合計表!B9" tooltip="集計シートへ" display="部数合計表!B9" xr:uid="{00000000-0004-0000-0700-00005E000000}"/>
    <hyperlink ref="C25" location="部数合計表!B10" tooltip="集計シートへ" display="部数合計表!B10" xr:uid="{00000000-0004-0000-0700-00005F000000}"/>
    <hyperlink ref="C37" location="部数合計表!B11" tooltip="集計シートへ" display="部数合計表!B11" xr:uid="{00000000-0004-0000-0700-000060000000}"/>
  </hyperlinks>
  <printOptions horizontalCentered="1" verticalCentered="1"/>
  <pageMargins left="0" right="0" top="0" bottom="0" header="0" footer="0"/>
  <pageSetup paperSize="9" scale="65" orientation="landscape"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rgb="FF6DFFAF"/>
  </sheetPr>
  <dimension ref="A1:AI58"/>
  <sheetViews>
    <sheetView showGridLines="0" zoomScale="85" zoomScaleNormal="85" workbookViewId="0">
      <selection activeCell="W44" sqref="W44"/>
    </sheetView>
  </sheetViews>
  <sheetFormatPr defaultColWidth="9" defaultRowHeight="16.5" customHeight="1"/>
  <cols>
    <col min="1" max="1" width="2.625" style="89" customWidth="1"/>
    <col min="2" max="2" width="3.25" style="89" hidden="1" customWidth="1"/>
    <col min="3" max="3" width="14.625" style="89" customWidth="1"/>
    <col min="4" max="5" width="6.625" style="89" customWidth="1"/>
    <col min="6" max="6" width="3.25" style="89" hidden="1" customWidth="1"/>
    <col min="7" max="7" width="14.625" style="89" customWidth="1"/>
    <col min="8" max="9" width="6.625" style="89" customWidth="1"/>
    <col min="10" max="10" width="3.25" style="89" hidden="1" customWidth="1"/>
    <col min="11" max="11" width="14.625" style="89" customWidth="1"/>
    <col min="12" max="13" width="6.625" style="89" customWidth="1"/>
    <col min="14" max="14" width="3.25" style="89" hidden="1" customWidth="1"/>
    <col min="15" max="15" width="14.625" style="89" customWidth="1"/>
    <col min="16" max="17" width="6.625" style="89" customWidth="1"/>
    <col min="18" max="18" width="3.25" style="89" hidden="1" customWidth="1"/>
    <col min="19" max="19" width="14.625" style="89" customWidth="1"/>
    <col min="20" max="21" width="6.625" style="89" customWidth="1"/>
    <col min="22" max="22" width="3.25" style="89" hidden="1" customWidth="1"/>
    <col min="23" max="23" width="14.625" style="89" customWidth="1"/>
    <col min="24" max="25" width="6.625" style="89" customWidth="1"/>
    <col min="26" max="26" width="3.25" style="89" hidden="1" customWidth="1"/>
    <col min="27" max="27" width="14.625" style="89" customWidth="1"/>
    <col min="28" max="29" width="6.625" style="89" customWidth="1"/>
    <col min="30" max="30" width="9.625" style="89" customWidth="1"/>
    <col min="31" max="31" width="2.625" style="89" customWidth="1"/>
    <col min="32" max="16384" width="9" style="89"/>
  </cols>
  <sheetData>
    <row r="1" spans="1:32" s="88" customFormat="1" ht="23.1" customHeight="1">
      <c r="A1" s="85" t="s">
        <v>109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7"/>
    </row>
    <row r="2" spans="1:32" s="88" customFormat="1" ht="6" customHeight="1">
      <c r="AE2" s="89"/>
    </row>
    <row r="3" spans="1:32" s="88" customFormat="1" ht="16.5" customHeight="1">
      <c r="C3" s="223" t="str">
        <f>IF(一番最初に入力して下さい!E7&lt;&gt;"",一番最初に入力して下さい!E7,"")</f>
        <v/>
      </c>
      <c r="D3" s="224"/>
      <c r="E3" s="224"/>
      <c r="F3" s="224"/>
      <c r="G3" s="224"/>
      <c r="H3" s="225"/>
      <c r="I3" s="229" t="str">
        <f>IF(一番最初に入力して下さい!E5&lt;&gt;"",一番最初に入力して下さい!E5,"")</f>
        <v/>
      </c>
      <c r="J3" s="230"/>
      <c r="K3" s="230"/>
      <c r="L3" s="230"/>
      <c r="M3" s="230"/>
      <c r="N3" s="230"/>
      <c r="O3" s="231"/>
      <c r="P3" s="223" t="str">
        <f>IF(一番最初に入力して下さい!E9&lt;&gt;"",一番最初に入力して下さい!E9,"")</f>
        <v/>
      </c>
      <c r="Q3" s="224"/>
      <c r="R3" s="224"/>
      <c r="S3" s="225"/>
      <c r="T3" s="235"/>
      <c r="U3" s="236"/>
      <c r="V3" s="236"/>
      <c r="W3" s="236"/>
      <c r="X3" s="236"/>
      <c r="Y3" s="236"/>
      <c r="Z3" s="236"/>
      <c r="AA3" s="237"/>
      <c r="AB3" s="235"/>
      <c r="AC3" s="236"/>
      <c r="AD3" s="237"/>
    </row>
    <row r="4" spans="1:32" s="88" customFormat="1" ht="16.5" customHeight="1">
      <c r="C4" s="226"/>
      <c r="D4" s="227"/>
      <c r="E4" s="227"/>
      <c r="F4" s="227"/>
      <c r="G4" s="227"/>
      <c r="H4" s="228"/>
      <c r="I4" s="232"/>
      <c r="J4" s="233"/>
      <c r="K4" s="233"/>
      <c r="L4" s="233"/>
      <c r="M4" s="233"/>
      <c r="N4" s="233"/>
      <c r="O4" s="234"/>
      <c r="P4" s="226"/>
      <c r="Q4" s="227"/>
      <c r="R4" s="227"/>
      <c r="S4" s="228"/>
      <c r="T4" s="238"/>
      <c r="U4" s="239"/>
      <c r="V4" s="239"/>
      <c r="W4" s="239"/>
      <c r="X4" s="239"/>
      <c r="Y4" s="239"/>
      <c r="Z4" s="239"/>
      <c r="AA4" s="240"/>
      <c r="AB4" s="238"/>
      <c r="AC4" s="239"/>
      <c r="AD4" s="240"/>
    </row>
    <row r="5" spans="1:32" s="88" customFormat="1" ht="16.5" customHeight="1">
      <c r="C5" s="223" t="str">
        <f>IF(一番最初に入力して下さい!E8&lt;&gt;"",一番最初に入力して下さい!E8,"")</f>
        <v/>
      </c>
      <c r="D5" s="224"/>
      <c r="E5" s="224"/>
      <c r="F5" s="224"/>
      <c r="G5" s="224"/>
      <c r="H5" s="225"/>
      <c r="I5" s="251">
        <f>IF(一番最初に入力して下さい!E11&lt;&gt;"",一番最初に入力して下さい!E11,"")</f>
        <v>0</v>
      </c>
      <c r="J5" s="252"/>
      <c r="K5" s="252"/>
      <c r="L5" s="252"/>
      <c r="M5" s="253"/>
      <c r="N5" s="90"/>
      <c r="O5" s="251">
        <f>IF(一番最初に入力して下さい!E12&lt;&gt;"",一番最初に入力して下さい!E12,"")</f>
        <v>0</v>
      </c>
      <c r="P5" s="257"/>
      <c r="Q5" s="258"/>
      <c r="R5" s="91"/>
      <c r="S5" s="262">
        <f>IF(一番最初に入力して下さい!E13&lt;&gt;"",一番最初に入力して下さい!E13,"")</f>
        <v>0</v>
      </c>
      <c r="T5" s="263"/>
      <c r="U5" s="263"/>
      <c r="V5" s="263"/>
      <c r="W5" s="263"/>
      <c r="X5" s="263"/>
      <c r="Y5" s="265">
        <f>SUMIF(AD11:AD50,AD14,AD12:AD51)</f>
        <v>0</v>
      </c>
      <c r="Z5" s="265"/>
      <c r="AA5" s="265"/>
      <c r="AB5" s="265"/>
      <c r="AC5" s="265"/>
      <c r="AD5" s="266"/>
    </row>
    <row r="6" spans="1:32" s="88" customFormat="1" ht="16.5" customHeight="1">
      <c r="C6" s="226"/>
      <c r="D6" s="227"/>
      <c r="E6" s="227"/>
      <c r="F6" s="227"/>
      <c r="G6" s="227"/>
      <c r="H6" s="228"/>
      <c r="I6" s="254"/>
      <c r="J6" s="255"/>
      <c r="K6" s="255"/>
      <c r="L6" s="255"/>
      <c r="M6" s="256"/>
      <c r="N6" s="92"/>
      <c r="O6" s="259"/>
      <c r="P6" s="260"/>
      <c r="Q6" s="261"/>
      <c r="R6" s="93"/>
      <c r="S6" s="264"/>
      <c r="T6" s="264"/>
      <c r="U6" s="264"/>
      <c r="V6" s="264"/>
      <c r="W6" s="264"/>
      <c r="X6" s="264"/>
      <c r="Y6" s="241">
        <f>SUMIF(AD11:AD50,AD16,AD12:AD51)</f>
        <v>0</v>
      </c>
      <c r="Z6" s="241"/>
      <c r="AA6" s="241"/>
      <c r="AB6" s="241"/>
      <c r="AC6" s="241"/>
      <c r="AD6" s="242"/>
    </row>
    <row r="7" spans="1:32" s="88" customFormat="1" ht="6" customHeight="1"/>
    <row r="8" spans="1:32" ht="16.5" customHeight="1">
      <c r="B8" s="94"/>
      <c r="C8" s="95" t="s">
        <v>53</v>
      </c>
      <c r="D8" s="96"/>
      <c r="E8" s="96"/>
      <c r="F8" s="97"/>
      <c r="G8" s="95" t="s">
        <v>54</v>
      </c>
      <c r="H8" s="96"/>
      <c r="I8" s="96"/>
      <c r="J8" s="97"/>
      <c r="K8" s="95" t="s">
        <v>55</v>
      </c>
      <c r="L8" s="96"/>
      <c r="M8" s="96"/>
      <c r="N8" s="97"/>
      <c r="O8" s="95" t="s">
        <v>56</v>
      </c>
      <c r="P8" s="96"/>
      <c r="Q8" s="96"/>
      <c r="R8" s="97"/>
      <c r="S8" s="95" t="s">
        <v>128</v>
      </c>
      <c r="T8" s="96"/>
      <c r="U8" s="96"/>
      <c r="V8" s="97"/>
      <c r="W8" s="95" t="s">
        <v>129</v>
      </c>
      <c r="X8" s="96"/>
      <c r="Y8" s="96"/>
      <c r="Z8" s="98"/>
      <c r="AA8" s="95" t="s">
        <v>1610</v>
      </c>
      <c r="AB8" s="96"/>
      <c r="AC8" s="96"/>
      <c r="AD8" s="99" t="s">
        <v>110</v>
      </c>
    </row>
    <row r="9" spans="1:32" ht="16.5" customHeight="1">
      <c r="B9" s="100" t="s">
        <v>111</v>
      </c>
      <c r="C9" s="101" t="s">
        <v>112</v>
      </c>
      <c r="D9" s="101" t="s">
        <v>113</v>
      </c>
      <c r="E9" s="101" t="s">
        <v>114</v>
      </c>
      <c r="F9" s="102" t="s">
        <v>111</v>
      </c>
      <c r="G9" s="101" t="s">
        <v>112</v>
      </c>
      <c r="H9" s="101" t="s">
        <v>113</v>
      </c>
      <c r="I9" s="101" t="s">
        <v>114</v>
      </c>
      <c r="J9" s="102" t="s">
        <v>111</v>
      </c>
      <c r="K9" s="101" t="s">
        <v>112</v>
      </c>
      <c r="L9" s="101" t="s">
        <v>113</v>
      </c>
      <c r="M9" s="101" t="s">
        <v>114</v>
      </c>
      <c r="N9" s="102" t="s">
        <v>111</v>
      </c>
      <c r="O9" s="101" t="s">
        <v>112</v>
      </c>
      <c r="P9" s="101" t="s">
        <v>113</v>
      </c>
      <c r="Q9" s="101" t="s">
        <v>114</v>
      </c>
      <c r="R9" s="102" t="s">
        <v>111</v>
      </c>
      <c r="S9" s="101" t="s">
        <v>112</v>
      </c>
      <c r="T9" s="101" t="s">
        <v>113</v>
      </c>
      <c r="U9" s="101" t="s">
        <v>114</v>
      </c>
      <c r="V9" s="102" t="s">
        <v>111</v>
      </c>
      <c r="W9" s="101" t="s">
        <v>112</v>
      </c>
      <c r="X9" s="101" t="s">
        <v>113</v>
      </c>
      <c r="Y9" s="101" t="s">
        <v>114</v>
      </c>
      <c r="Z9" s="103" t="s">
        <v>111</v>
      </c>
      <c r="AA9" s="101" t="s">
        <v>112</v>
      </c>
      <c r="AB9" s="101" t="s">
        <v>113</v>
      </c>
      <c r="AC9" s="101" t="s">
        <v>114</v>
      </c>
      <c r="AD9" s="104" t="s">
        <v>115</v>
      </c>
    </row>
    <row r="10" spans="1:32" s="163" customFormat="1" ht="16.5" customHeight="1">
      <c r="B10" s="105"/>
      <c r="C10" s="164" t="s">
        <v>339</v>
      </c>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row>
    <row r="11" spans="1:32" ht="16.5" customHeight="1">
      <c r="B11" s="165" t="s">
        <v>340</v>
      </c>
      <c r="C11" s="166" t="s">
        <v>341</v>
      </c>
      <c r="D11" s="172">
        <v>700</v>
      </c>
      <c r="E11" s="146"/>
      <c r="F11" s="107"/>
      <c r="G11" s="107"/>
      <c r="H11" s="108"/>
      <c r="I11" s="109"/>
      <c r="J11" s="107" t="s">
        <v>352</v>
      </c>
      <c r="K11" s="167" t="s">
        <v>353</v>
      </c>
      <c r="L11" s="172">
        <v>2500</v>
      </c>
      <c r="M11" s="146"/>
      <c r="N11" s="110"/>
      <c r="O11" s="107"/>
      <c r="P11" s="108"/>
      <c r="Q11" s="109"/>
      <c r="R11" s="107" t="s">
        <v>360</v>
      </c>
      <c r="S11" s="184" t="s">
        <v>361</v>
      </c>
      <c r="T11" s="172">
        <v>2400</v>
      </c>
      <c r="U11" s="146"/>
      <c r="V11" s="111" t="s">
        <v>374</v>
      </c>
      <c r="W11" s="182" t="s">
        <v>1732</v>
      </c>
      <c r="X11" s="108">
        <v>200</v>
      </c>
      <c r="Y11" s="146"/>
      <c r="Z11" s="111"/>
      <c r="AA11" s="107"/>
      <c r="AB11" s="108"/>
      <c r="AC11" s="109"/>
      <c r="AD11" s="112" t="s">
        <v>171</v>
      </c>
    </row>
    <row r="12" spans="1:32" ht="16.5" customHeight="1">
      <c r="B12" s="157" t="s">
        <v>342</v>
      </c>
      <c r="C12" s="168" t="s">
        <v>343</v>
      </c>
      <c r="D12" s="173">
        <v>700</v>
      </c>
      <c r="E12" s="147"/>
      <c r="F12" s="116"/>
      <c r="G12" s="111"/>
      <c r="H12" s="114"/>
      <c r="I12" s="115"/>
      <c r="J12" s="116" t="s">
        <v>354</v>
      </c>
      <c r="K12" s="169" t="s">
        <v>355</v>
      </c>
      <c r="L12" s="173">
        <v>4450</v>
      </c>
      <c r="M12" s="147"/>
      <c r="N12" s="116"/>
      <c r="O12" s="111"/>
      <c r="P12" s="114"/>
      <c r="Q12" s="115"/>
      <c r="R12" s="116" t="s">
        <v>362</v>
      </c>
      <c r="S12" s="175" t="s">
        <v>363</v>
      </c>
      <c r="T12" s="173">
        <v>5150</v>
      </c>
      <c r="U12" s="147"/>
      <c r="V12" s="111" t="s">
        <v>375</v>
      </c>
      <c r="W12" s="181" t="s">
        <v>1733</v>
      </c>
      <c r="X12" s="114">
        <v>200</v>
      </c>
      <c r="Y12" s="147"/>
      <c r="Z12" s="111"/>
      <c r="AA12" s="111"/>
      <c r="AB12" s="114"/>
      <c r="AC12" s="115"/>
      <c r="AD12" s="117">
        <f>SUMIF(C9:Y9,D9,C27:Y27)</f>
        <v>40350</v>
      </c>
    </row>
    <row r="13" spans="1:32" ht="16.5" customHeight="1">
      <c r="B13" s="148" t="s">
        <v>344</v>
      </c>
      <c r="C13" s="168" t="s">
        <v>345</v>
      </c>
      <c r="D13" s="173">
        <v>1150</v>
      </c>
      <c r="E13" s="147"/>
      <c r="F13" s="120"/>
      <c r="G13" s="111"/>
      <c r="H13" s="119"/>
      <c r="I13" s="115"/>
      <c r="J13" s="120" t="s">
        <v>356</v>
      </c>
      <c r="K13" s="169" t="s">
        <v>357</v>
      </c>
      <c r="L13" s="173">
        <v>2400</v>
      </c>
      <c r="M13" s="147"/>
      <c r="N13" s="120"/>
      <c r="O13" s="111"/>
      <c r="P13" s="119"/>
      <c r="Q13" s="115"/>
      <c r="R13" s="116" t="s">
        <v>364</v>
      </c>
      <c r="S13" s="175" t="s">
        <v>365</v>
      </c>
      <c r="T13" s="173">
        <v>1900</v>
      </c>
      <c r="U13" s="147"/>
      <c r="V13" s="120" t="s">
        <v>376</v>
      </c>
      <c r="W13" s="181" t="s">
        <v>1734</v>
      </c>
      <c r="X13" s="119">
        <v>300</v>
      </c>
      <c r="Y13" s="147"/>
      <c r="Z13" s="120"/>
      <c r="AA13" s="111"/>
      <c r="AB13" s="119"/>
      <c r="AC13" s="115"/>
      <c r="AD13" s="117"/>
    </row>
    <row r="14" spans="1:32" ht="16.5" customHeight="1">
      <c r="B14" s="157" t="s">
        <v>346</v>
      </c>
      <c r="C14" s="168" t="s">
        <v>347</v>
      </c>
      <c r="D14" s="173">
        <v>1900</v>
      </c>
      <c r="E14" s="147"/>
      <c r="F14" s="120"/>
      <c r="G14" s="116"/>
      <c r="H14" s="119"/>
      <c r="I14" s="115"/>
      <c r="J14" s="120" t="s">
        <v>358</v>
      </c>
      <c r="K14" s="169" t="s">
        <v>359</v>
      </c>
      <c r="L14" s="173">
        <v>1600</v>
      </c>
      <c r="M14" s="147"/>
      <c r="N14" s="120"/>
      <c r="O14" s="116"/>
      <c r="P14" s="119"/>
      <c r="Q14" s="115"/>
      <c r="R14" s="116" t="s">
        <v>366</v>
      </c>
      <c r="S14" s="175" t="s">
        <v>367</v>
      </c>
      <c r="T14" s="173">
        <v>1400</v>
      </c>
      <c r="U14" s="147"/>
      <c r="V14" s="120" t="s">
        <v>377</v>
      </c>
      <c r="W14" s="181" t="s">
        <v>1735</v>
      </c>
      <c r="X14" s="119">
        <v>400</v>
      </c>
      <c r="Y14" s="147"/>
      <c r="Z14" s="120"/>
      <c r="AA14" s="116"/>
      <c r="AB14" s="119"/>
      <c r="AC14" s="115"/>
      <c r="AD14" s="117" t="s">
        <v>173</v>
      </c>
    </row>
    <row r="15" spans="1:32" ht="16.5" customHeight="1">
      <c r="B15" s="121" t="s">
        <v>348</v>
      </c>
      <c r="C15" s="168" t="s">
        <v>349</v>
      </c>
      <c r="D15" s="173">
        <v>2050</v>
      </c>
      <c r="E15" s="147"/>
      <c r="F15" s="120"/>
      <c r="G15" s="116"/>
      <c r="H15" s="119"/>
      <c r="I15" s="115"/>
      <c r="J15" s="120"/>
      <c r="K15" s="116"/>
      <c r="L15" s="119"/>
      <c r="M15" s="115"/>
      <c r="N15" s="120"/>
      <c r="O15" s="116"/>
      <c r="P15" s="119"/>
      <c r="Q15" s="115"/>
      <c r="R15" s="116" t="s">
        <v>368</v>
      </c>
      <c r="S15" s="175" t="s">
        <v>369</v>
      </c>
      <c r="T15" s="173">
        <v>2100</v>
      </c>
      <c r="U15" s="147"/>
      <c r="V15" s="120" t="s">
        <v>378</v>
      </c>
      <c r="W15" s="181" t="s">
        <v>1736</v>
      </c>
      <c r="X15" s="119">
        <v>400</v>
      </c>
      <c r="Y15" s="147"/>
      <c r="Z15" s="120"/>
      <c r="AA15" s="116"/>
      <c r="AB15" s="119"/>
      <c r="AC15" s="115"/>
      <c r="AD15" s="154">
        <f>SUMIF(C9:Y9,E9,C27:Y27)</f>
        <v>0</v>
      </c>
    </row>
    <row r="16" spans="1:32" ht="16.5" customHeight="1">
      <c r="B16" s="157" t="s">
        <v>350</v>
      </c>
      <c r="C16" s="168" t="s">
        <v>351</v>
      </c>
      <c r="D16" s="173">
        <v>1850</v>
      </c>
      <c r="E16" s="147"/>
      <c r="F16" s="120"/>
      <c r="G16" s="116"/>
      <c r="H16" s="119"/>
      <c r="I16" s="115"/>
      <c r="J16" s="116"/>
      <c r="K16" s="116"/>
      <c r="L16" s="119"/>
      <c r="M16" s="115"/>
      <c r="N16" s="120"/>
      <c r="O16" s="116"/>
      <c r="P16" s="119"/>
      <c r="Q16" s="115"/>
      <c r="R16" s="122" t="s">
        <v>370</v>
      </c>
      <c r="S16" s="175" t="s">
        <v>371</v>
      </c>
      <c r="T16" s="173">
        <v>1950</v>
      </c>
      <c r="U16" s="147"/>
      <c r="V16" s="116" t="s">
        <v>379</v>
      </c>
      <c r="W16" s="181" t="s">
        <v>1737</v>
      </c>
      <c r="X16" s="119">
        <v>400</v>
      </c>
      <c r="Y16" s="147"/>
      <c r="Z16" s="116"/>
      <c r="AA16" s="116"/>
      <c r="AB16" s="119"/>
      <c r="AC16" s="115"/>
      <c r="AD16" s="123"/>
      <c r="AF16" s="124"/>
    </row>
    <row r="17" spans="2:32" ht="16.5" customHeight="1">
      <c r="B17" s="113"/>
      <c r="C17" s="116"/>
      <c r="D17" s="119"/>
      <c r="E17" s="115"/>
      <c r="F17" s="120"/>
      <c r="G17" s="116"/>
      <c r="H17" s="119"/>
      <c r="I17" s="115"/>
      <c r="J17" s="120"/>
      <c r="K17" s="116"/>
      <c r="L17" s="119"/>
      <c r="M17" s="115"/>
      <c r="N17" s="116"/>
      <c r="O17" s="116"/>
      <c r="P17" s="119"/>
      <c r="Q17" s="115"/>
      <c r="R17" s="116" t="s">
        <v>372</v>
      </c>
      <c r="S17" s="175" t="s">
        <v>373</v>
      </c>
      <c r="T17" s="173">
        <v>4250</v>
      </c>
      <c r="U17" s="147"/>
      <c r="V17" s="120"/>
      <c r="W17" s="116"/>
      <c r="X17" s="119"/>
      <c r="Y17" s="115"/>
      <c r="Z17" s="120"/>
      <c r="AA17" s="116"/>
      <c r="AB17" s="119"/>
      <c r="AC17" s="115"/>
      <c r="AD17" s="117"/>
      <c r="AF17" s="125"/>
    </row>
    <row r="18" spans="2:32" ht="16.5" customHeight="1">
      <c r="B18" s="113"/>
      <c r="C18" s="116"/>
      <c r="D18" s="119"/>
      <c r="E18" s="115"/>
      <c r="F18" s="120"/>
      <c r="G18" s="116"/>
      <c r="H18" s="119"/>
      <c r="I18" s="115"/>
      <c r="J18" s="116"/>
      <c r="K18" s="116"/>
      <c r="L18" s="119"/>
      <c r="M18" s="115"/>
      <c r="N18" s="116"/>
      <c r="O18" s="116"/>
      <c r="P18" s="119"/>
      <c r="Q18" s="115"/>
      <c r="R18" s="116"/>
      <c r="S18" s="116"/>
      <c r="T18" s="119"/>
      <c r="U18" s="115"/>
      <c r="V18" s="116"/>
      <c r="W18" s="116"/>
      <c r="X18" s="119"/>
      <c r="Y18" s="115"/>
      <c r="Z18" s="116"/>
      <c r="AA18" s="116"/>
      <c r="AB18" s="119"/>
      <c r="AC18" s="115"/>
      <c r="AD18" s="117"/>
      <c r="AF18" s="126"/>
    </row>
    <row r="19" spans="2:32" ht="16.5" customHeight="1">
      <c r="B19" s="118"/>
      <c r="C19" s="120"/>
      <c r="D19" s="127"/>
      <c r="E19" s="115"/>
      <c r="F19" s="120"/>
      <c r="G19" s="120"/>
      <c r="H19" s="127"/>
      <c r="I19" s="115"/>
      <c r="J19" s="120"/>
      <c r="K19" s="120"/>
      <c r="L19" s="127"/>
      <c r="M19" s="115"/>
      <c r="N19" s="120"/>
      <c r="O19" s="120"/>
      <c r="P19" s="127"/>
      <c r="Q19" s="115"/>
      <c r="R19" s="120"/>
      <c r="S19" s="120"/>
      <c r="T19" s="127"/>
      <c r="U19" s="115"/>
      <c r="V19" s="120"/>
      <c r="W19" s="120"/>
      <c r="X19" s="127"/>
      <c r="Y19" s="115"/>
      <c r="Z19" s="120"/>
      <c r="AA19" s="120"/>
      <c r="AB19" s="127"/>
      <c r="AC19" s="115"/>
      <c r="AD19" s="117"/>
      <c r="AF19" s="126"/>
    </row>
    <row r="20" spans="2:32" ht="16.5" customHeight="1">
      <c r="B20" s="118"/>
      <c r="C20" s="120"/>
      <c r="D20" s="127"/>
      <c r="E20" s="115"/>
      <c r="F20" s="120"/>
      <c r="G20" s="120"/>
      <c r="H20" s="127"/>
      <c r="I20" s="115"/>
      <c r="J20" s="120"/>
      <c r="K20" s="120"/>
      <c r="L20" s="127"/>
      <c r="M20" s="115"/>
      <c r="N20" s="120"/>
      <c r="O20" s="120"/>
      <c r="P20" s="127"/>
      <c r="Q20" s="115"/>
      <c r="R20" s="120"/>
      <c r="S20" s="120"/>
      <c r="T20" s="127"/>
      <c r="U20" s="115"/>
      <c r="V20" s="120"/>
      <c r="W20" s="120"/>
      <c r="X20" s="127"/>
      <c r="Y20" s="115"/>
      <c r="Z20" s="120"/>
      <c r="AA20" s="120"/>
      <c r="AB20" s="127"/>
      <c r="AC20" s="115"/>
      <c r="AD20" s="117"/>
      <c r="AF20" s="126"/>
    </row>
    <row r="21" spans="2:32" ht="16.5" customHeight="1">
      <c r="B21" s="118"/>
      <c r="C21" s="120"/>
      <c r="D21" s="127"/>
      <c r="E21" s="115"/>
      <c r="F21" s="120"/>
      <c r="G21" s="120"/>
      <c r="H21" s="127"/>
      <c r="I21" s="115"/>
      <c r="J21" s="120"/>
      <c r="K21" s="120"/>
      <c r="L21" s="127"/>
      <c r="M21" s="115"/>
      <c r="N21" s="120"/>
      <c r="O21" s="120"/>
      <c r="P21" s="127"/>
      <c r="Q21" s="115"/>
      <c r="R21" s="120"/>
      <c r="S21" s="120"/>
      <c r="T21" s="127"/>
      <c r="U21" s="115"/>
      <c r="V21" s="120"/>
      <c r="W21" s="120"/>
      <c r="X21" s="127"/>
      <c r="Y21" s="115"/>
      <c r="Z21" s="120"/>
      <c r="AA21" s="120"/>
      <c r="AB21" s="127"/>
      <c r="AC21" s="115"/>
      <c r="AD21" s="117"/>
      <c r="AF21" s="126"/>
    </row>
    <row r="22" spans="2:32" ht="16.5" customHeight="1">
      <c r="B22" s="118"/>
      <c r="C22" s="120"/>
      <c r="D22" s="127"/>
      <c r="E22" s="115"/>
      <c r="F22" s="120"/>
      <c r="G22" s="120"/>
      <c r="H22" s="127"/>
      <c r="I22" s="115"/>
      <c r="J22" s="120"/>
      <c r="K22" s="120"/>
      <c r="L22" s="127"/>
      <c r="M22" s="115"/>
      <c r="N22" s="120"/>
      <c r="O22" s="120"/>
      <c r="P22" s="127"/>
      <c r="Q22" s="115"/>
      <c r="R22" s="120"/>
      <c r="S22" s="120"/>
      <c r="T22" s="127"/>
      <c r="U22" s="115"/>
      <c r="V22" s="120"/>
      <c r="W22" s="120"/>
      <c r="X22" s="127"/>
      <c r="Y22" s="115"/>
      <c r="Z22" s="120"/>
      <c r="AA22" s="120"/>
      <c r="AB22" s="127"/>
      <c r="AC22" s="115"/>
      <c r="AD22" s="117"/>
      <c r="AF22" s="126"/>
    </row>
    <row r="23" spans="2:32" ht="16.5" customHeight="1">
      <c r="B23" s="118"/>
      <c r="C23" s="120"/>
      <c r="D23" s="127"/>
      <c r="E23" s="115"/>
      <c r="F23" s="120"/>
      <c r="G23" s="120"/>
      <c r="H23" s="127"/>
      <c r="I23" s="115"/>
      <c r="J23" s="120"/>
      <c r="K23" s="120"/>
      <c r="L23" s="127"/>
      <c r="M23" s="115"/>
      <c r="N23" s="120"/>
      <c r="O23" s="120"/>
      <c r="P23" s="127"/>
      <c r="Q23" s="115"/>
      <c r="R23" s="120"/>
      <c r="S23" s="120"/>
      <c r="T23" s="127"/>
      <c r="U23" s="115"/>
      <c r="V23" s="120"/>
      <c r="W23" s="120"/>
      <c r="X23" s="127"/>
      <c r="Y23" s="115"/>
      <c r="Z23" s="120"/>
      <c r="AA23" s="120"/>
      <c r="AB23" s="127"/>
      <c r="AC23" s="115"/>
      <c r="AD23" s="117"/>
      <c r="AF23" s="126"/>
    </row>
    <row r="24" spans="2:32" ht="16.5" customHeight="1">
      <c r="B24" s="118"/>
      <c r="C24" s="120"/>
      <c r="D24" s="127"/>
      <c r="E24" s="115"/>
      <c r="F24" s="120"/>
      <c r="G24" s="120"/>
      <c r="H24" s="127"/>
      <c r="I24" s="115"/>
      <c r="J24" s="120"/>
      <c r="K24" s="120"/>
      <c r="L24" s="127"/>
      <c r="M24" s="115"/>
      <c r="N24" s="120"/>
      <c r="O24" s="120"/>
      <c r="P24" s="127"/>
      <c r="Q24" s="115"/>
      <c r="R24" s="120"/>
      <c r="S24" s="120"/>
      <c r="T24" s="127"/>
      <c r="U24" s="115"/>
      <c r="V24" s="120"/>
      <c r="W24" s="120"/>
      <c r="X24" s="127"/>
      <c r="Y24" s="115"/>
      <c r="Z24" s="120"/>
      <c r="AA24" s="120"/>
      <c r="AB24" s="127"/>
      <c r="AC24" s="115"/>
      <c r="AD24" s="117"/>
      <c r="AF24" s="126"/>
    </row>
    <row r="25" spans="2:32" ht="16.5" customHeight="1">
      <c r="B25" s="118"/>
      <c r="C25" s="120"/>
      <c r="D25" s="127"/>
      <c r="E25" s="115"/>
      <c r="F25" s="120"/>
      <c r="G25" s="120"/>
      <c r="H25" s="127"/>
      <c r="I25" s="115"/>
      <c r="J25" s="120"/>
      <c r="K25" s="120"/>
      <c r="L25" s="127"/>
      <c r="M25" s="115"/>
      <c r="N25" s="120"/>
      <c r="O25" s="120"/>
      <c r="P25" s="127"/>
      <c r="Q25" s="115"/>
      <c r="R25" s="120"/>
      <c r="S25" s="120"/>
      <c r="T25" s="127"/>
      <c r="U25" s="115"/>
      <c r="V25" s="120"/>
      <c r="W25" s="120"/>
      <c r="X25" s="127"/>
      <c r="Y25" s="115"/>
      <c r="Z25" s="120"/>
      <c r="AA25" s="120"/>
      <c r="AB25" s="127"/>
      <c r="AC25" s="115"/>
      <c r="AD25" s="117"/>
      <c r="AF25" s="126"/>
    </row>
    <row r="26" spans="2:32" ht="16.5" customHeight="1">
      <c r="B26" s="118"/>
      <c r="C26" s="120"/>
      <c r="D26" s="127"/>
      <c r="E26" s="115"/>
      <c r="F26" s="120"/>
      <c r="G26" s="120"/>
      <c r="H26" s="127"/>
      <c r="I26" s="115"/>
      <c r="J26" s="120"/>
      <c r="K26" s="120"/>
      <c r="L26" s="127"/>
      <c r="M26" s="115"/>
      <c r="N26" s="120"/>
      <c r="O26" s="120"/>
      <c r="P26" s="127"/>
      <c r="Q26" s="115"/>
      <c r="R26" s="120"/>
      <c r="S26" s="120"/>
      <c r="T26" s="127"/>
      <c r="U26" s="115"/>
      <c r="V26" s="120"/>
      <c r="W26" s="120"/>
      <c r="X26" s="127"/>
      <c r="Y26" s="115"/>
      <c r="Z26" s="120"/>
      <c r="AA26" s="120"/>
      <c r="AB26" s="127"/>
      <c r="AC26" s="115"/>
      <c r="AD26" s="117"/>
      <c r="AF26" s="126"/>
    </row>
    <row r="27" spans="2:32" ht="16.5" customHeight="1">
      <c r="B27" s="118"/>
      <c r="C27" s="120" t="s">
        <v>59</v>
      </c>
      <c r="D27" s="127">
        <f>SUM(D11:D26)</f>
        <v>8350</v>
      </c>
      <c r="E27" s="149">
        <f>SUM(E11:E26)</f>
        <v>0</v>
      </c>
      <c r="F27" s="120"/>
      <c r="G27" s="120"/>
      <c r="H27" s="127">
        <f>SUM(H11:H26)</f>
        <v>0</v>
      </c>
      <c r="I27" s="149">
        <f>SUM(I11:I26)</f>
        <v>0</v>
      </c>
      <c r="J27" s="120"/>
      <c r="K27" s="120"/>
      <c r="L27" s="127">
        <f>SUM(L11:L26)</f>
        <v>10950</v>
      </c>
      <c r="M27" s="149">
        <f>SUM(M11:M26)</f>
        <v>0</v>
      </c>
      <c r="N27" s="120"/>
      <c r="O27" s="120"/>
      <c r="P27" s="127">
        <f>SUM(P11:P26)</f>
        <v>0</v>
      </c>
      <c r="Q27" s="149">
        <f>SUM(Q11:Q26)</f>
        <v>0</v>
      </c>
      <c r="R27" s="120"/>
      <c r="S27" s="120"/>
      <c r="T27" s="127">
        <f>SUM(T11:T26)</f>
        <v>19150</v>
      </c>
      <c r="U27" s="149">
        <f>SUM(U11:U26)</f>
        <v>0</v>
      </c>
      <c r="V27" s="120"/>
      <c r="W27" s="120"/>
      <c r="X27" s="127">
        <f>SUM(X11:X26)</f>
        <v>1900</v>
      </c>
      <c r="Y27" s="149">
        <f>SUM(Y11:Y26)</f>
        <v>0</v>
      </c>
      <c r="Z27" s="120"/>
      <c r="AA27" s="120"/>
      <c r="AB27" s="127">
        <f>SUM(AB11:AB26)</f>
        <v>0</v>
      </c>
      <c r="AC27" s="149">
        <f>SUM(AC11:AC26)</f>
        <v>0</v>
      </c>
      <c r="AD27" s="117"/>
    </row>
    <row r="28" spans="2:32" s="163" customFormat="1" ht="16.5" customHeight="1">
      <c r="B28" s="176"/>
      <c r="C28" s="177" t="s">
        <v>380</v>
      </c>
      <c r="D28" s="153"/>
      <c r="E28" s="153"/>
      <c r="F28" s="178"/>
      <c r="G28" s="178"/>
      <c r="H28" s="153"/>
      <c r="I28" s="153"/>
      <c r="J28" s="178"/>
      <c r="K28" s="178"/>
      <c r="L28" s="153"/>
      <c r="M28" s="153"/>
      <c r="N28" s="178"/>
      <c r="O28" s="178"/>
      <c r="P28" s="153"/>
      <c r="Q28" s="153"/>
      <c r="R28" s="178"/>
      <c r="S28" s="178"/>
      <c r="T28" s="153"/>
      <c r="U28" s="153"/>
      <c r="V28" s="178"/>
      <c r="W28" s="178"/>
      <c r="X28" s="153"/>
      <c r="Y28" s="153"/>
      <c r="Z28" s="178"/>
      <c r="AA28" s="178"/>
      <c r="AB28" s="153"/>
      <c r="AC28" s="153"/>
      <c r="AD28" s="179"/>
    </row>
    <row r="29" spans="2:32" ht="16.5" customHeight="1">
      <c r="B29" s="158" t="s">
        <v>381</v>
      </c>
      <c r="C29" s="166" t="s">
        <v>382</v>
      </c>
      <c r="D29" s="108">
        <v>900</v>
      </c>
      <c r="E29" s="156"/>
      <c r="F29" s="150" t="s">
        <v>391</v>
      </c>
      <c r="G29" s="167" t="s">
        <v>392</v>
      </c>
      <c r="H29" s="151">
        <v>700</v>
      </c>
      <c r="I29" s="156"/>
      <c r="J29" s="150" t="s">
        <v>394</v>
      </c>
      <c r="K29" s="167" t="s">
        <v>395</v>
      </c>
      <c r="L29" s="172">
        <v>2450</v>
      </c>
      <c r="M29" s="156"/>
      <c r="N29" s="150"/>
      <c r="O29" s="150"/>
      <c r="P29" s="151"/>
      <c r="Q29" s="152"/>
      <c r="R29" s="150" t="s">
        <v>404</v>
      </c>
      <c r="S29" s="167" t="s">
        <v>405</v>
      </c>
      <c r="T29" s="172">
        <v>1600</v>
      </c>
      <c r="U29" s="156"/>
      <c r="V29" s="150" t="s">
        <v>420</v>
      </c>
      <c r="W29" s="182" t="s">
        <v>1738</v>
      </c>
      <c r="X29" s="151">
        <v>50</v>
      </c>
      <c r="Y29" s="156"/>
      <c r="Z29" s="150" t="s">
        <v>432</v>
      </c>
      <c r="AA29" t="s">
        <v>433</v>
      </c>
      <c r="AB29" s="151">
        <v>500</v>
      </c>
      <c r="AC29" s="156"/>
      <c r="AD29" s="117" t="s">
        <v>170</v>
      </c>
    </row>
    <row r="30" spans="2:32" ht="16.5" customHeight="1">
      <c r="B30" s="178" t="s">
        <v>383</v>
      </c>
      <c r="C30" s="168" t="s">
        <v>384</v>
      </c>
      <c r="D30" s="173">
        <v>1150</v>
      </c>
      <c r="E30" s="147"/>
      <c r="F30" s="120" t="s">
        <v>393</v>
      </c>
      <c r="G30" s="169" t="s">
        <v>390</v>
      </c>
      <c r="H30" s="127">
        <v>1250</v>
      </c>
      <c r="I30" s="147"/>
      <c r="J30" s="120" t="s">
        <v>396</v>
      </c>
      <c r="K30" s="169" t="s">
        <v>392</v>
      </c>
      <c r="L30" s="119">
        <v>1200</v>
      </c>
      <c r="M30" s="147"/>
      <c r="N30" s="120"/>
      <c r="O30" s="120"/>
      <c r="P30" s="127"/>
      <c r="Q30" s="115"/>
      <c r="R30" s="120" t="s">
        <v>406</v>
      </c>
      <c r="S30" s="169" t="s">
        <v>407</v>
      </c>
      <c r="T30" s="173">
        <v>2500</v>
      </c>
      <c r="U30" s="147"/>
      <c r="V30" s="120" t="s">
        <v>421</v>
      </c>
      <c r="W30" s="181" t="s">
        <v>1739</v>
      </c>
      <c r="X30" s="127">
        <v>150</v>
      </c>
      <c r="Y30" s="147"/>
      <c r="Z30" s="120"/>
      <c r="AA30" s="120"/>
      <c r="AB30" s="127"/>
      <c r="AC30" s="115"/>
      <c r="AD30" s="117">
        <f>SUMIF(C9:Y9,D9,C51:Y51)</f>
        <v>46600</v>
      </c>
    </row>
    <row r="31" spans="2:32" ht="16.5" customHeight="1">
      <c r="B31" s="165" t="s">
        <v>385</v>
      </c>
      <c r="C31" s="168" t="s">
        <v>386</v>
      </c>
      <c r="D31" s="173">
        <v>1150</v>
      </c>
      <c r="E31" s="147"/>
      <c r="F31" s="120"/>
      <c r="G31" s="120"/>
      <c r="H31" s="127"/>
      <c r="I31" s="115"/>
      <c r="J31" s="120" t="s">
        <v>397</v>
      </c>
      <c r="K31" s="169" t="s">
        <v>398</v>
      </c>
      <c r="L31" s="173">
        <v>4600</v>
      </c>
      <c r="M31" s="147"/>
      <c r="N31" s="120"/>
      <c r="O31" s="120"/>
      <c r="P31" s="127"/>
      <c r="Q31" s="115"/>
      <c r="R31" s="120" t="s">
        <v>408</v>
      </c>
      <c r="S31" s="169" t="s">
        <v>409</v>
      </c>
      <c r="T31" s="119">
        <v>700</v>
      </c>
      <c r="U31" s="147"/>
      <c r="V31" s="120" t="s">
        <v>422</v>
      </c>
      <c r="W31" s="181" t="s">
        <v>1740</v>
      </c>
      <c r="X31" s="127">
        <v>500</v>
      </c>
      <c r="Y31" s="147"/>
      <c r="Z31" s="120"/>
      <c r="AA31" s="120"/>
      <c r="AB31" s="127"/>
      <c r="AC31" s="115"/>
      <c r="AD31" s="117"/>
      <c r="AF31" s="129"/>
    </row>
    <row r="32" spans="2:32" ht="16.5" customHeight="1">
      <c r="B32" s="157" t="s">
        <v>387</v>
      </c>
      <c r="C32" s="168" t="s">
        <v>388</v>
      </c>
      <c r="D32" s="173">
        <v>2600</v>
      </c>
      <c r="E32" s="147"/>
      <c r="F32" s="120"/>
      <c r="G32" s="120"/>
      <c r="H32" s="127"/>
      <c r="I32" s="115"/>
      <c r="J32" s="120" t="s">
        <v>399</v>
      </c>
      <c r="K32" s="169" t="s">
        <v>390</v>
      </c>
      <c r="L32" s="173">
        <v>2400</v>
      </c>
      <c r="M32" s="147"/>
      <c r="N32" s="120"/>
      <c r="O32" s="120"/>
      <c r="P32" s="127"/>
      <c r="Q32" s="115"/>
      <c r="R32" s="120" t="s">
        <v>410</v>
      </c>
      <c r="S32" s="169" t="s">
        <v>411</v>
      </c>
      <c r="T32" s="119">
        <v>1950</v>
      </c>
      <c r="U32" s="147"/>
      <c r="V32" s="120" t="s">
        <v>423</v>
      </c>
      <c r="W32" s="181" t="s">
        <v>1741</v>
      </c>
      <c r="X32" s="127">
        <v>100</v>
      </c>
      <c r="Y32" s="147"/>
      <c r="Z32" s="120"/>
      <c r="AA32" s="120"/>
      <c r="AB32" s="127"/>
      <c r="AC32" s="115"/>
      <c r="AD32" s="117" t="s">
        <v>172</v>
      </c>
    </row>
    <row r="33" spans="2:35" ht="16.5" customHeight="1">
      <c r="B33" s="157" t="s">
        <v>389</v>
      </c>
      <c r="C33" s="168" t="s">
        <v>390</v>
      </c>
      <c r="D33" s="173">
        <v>1150</v>
      </c>
      <c r="E33" s="147"/>
      <c r="F33" s="120"/>
      <c r="G33" s="120"/>
      <c r="H33" s="127"/>
      <c r="I33" s="115"/>
      <c r="J33" s="120" t="s">
        <v>400</v>
      </c>
      <c r="K33" s="169" t="s">
        <v>401</v>
      </c>
      <c r="L33" s="173">
        <v>4700</v>
      </c>
      <c r="M33" s="147"/>
      <c r="N33" s="120"/>
      <c r="O33" s="120"/>
      <c r="P33" s="127"/>
      <c r="Q33" s="115"/>
      <c r="R33" s="120" t="s">
        <v>412</v>
      </c>
      <c r="S33" s="169" t="s">
        <v>413</v>
      </c>
      <c r="T33" s="173">
        <v>3650</v>
      </c>
      <c r="U33" s="147"/>
      <c r="V33" s="120" t="s">
        <v>424</v>
      </c>
      <c r="W33" s="181" t="s">
        <v>1742</v>
      </c>
      <c r="X33" s="127">
        <v>200</v>
      </c>
      <c r="Y33" s="147"/>
      <c r="Z33" s="120"/>
      <c r="AA33" s="120"/>
      <c r="AB33" s="127"/>
      <c r="AC33" s="115"/>
      <c r="AD33" s="154">
        <f>SUMIF(C9:Y9,E9,C51:Y51)</f>
        <v>0</v>
      </c>
    </row>
    <row r="34" spans="2:35" ht="16.5" customHeight="1">
      <c r="B34" s="113"/>
      <c r="C34" s="120"/>
      <c r="D34" s="127"/>
      <c r="E34" s="115"/>
      <c r="F34" s="120"/>
      <c r="G34" s="120"/>
      <c r="H34" s="127"/>
      <c r="I34" s="115"/>
      <c r="J34" s="120" t="s">
        <v>402</v>
      </c>
      <c r="K34" s="169" t="s">
        <v>403</v>
      </c>
      <c r="L34" s="173">
        <v>1350</v>
      </c>
      <c r="M34" s="147"/>
      <c r="N34" s="120"/>
      <c r="O34" s="120"/>
      <c r="P34" s="127"/>
      <c r="Q34" s="115"/>
      <c r="R34" s="120" t="s">
        <v>414</v>
      </c>
      <c r="S34" s="169" t="s">
        <v>415</v>
      </c>
      <c r="T34" s="173">
        <v>2900</v>
      </c>
      <c r="U34" s="147"/>
      <c r="V34" s="120" t="s">
        <v>425</v>
      </c>
      <c r="W34" s="181" t="s">
        <v>1743</v>
      </c>
      <c r="X34" s="127">
        <v>50</v>
      </c>
      <c r="Y34" s="147"/>
      <c r="Z34" s="120"/>
      <c r="AA34" s="120"/>
      <c r="AB34" s="127"/>
      <c r="AC34" s="115"/>
      <c r="AD34" s="155" t="s">
        <v>1611</v>
      </c>
    </row>
    <row r="35" spans="2:35" ht="16.5" customHeight="1">
      <c r="B35" s="113"/>
      <c r="C35" s="120"/>
      <c r="D35" s="127"/>
      <c r="E35" s="115"/>
      <c r="F35" s="120"/>
      <c r="G35" s="120"/>
      <c r="H35" s="127"/>
      <c r="I35" s="115"/>
      <c r="J35" s="120"/>
      <c r="K35" s="120"/>
      <c r="L35" s="127"/>
      <c r="M35" s="115"/>
      <c r="N35" s="120"/>
      <c r="O35" s="120"/>
      <c r="P35" s="127"/>
      <c r="Q35" s="115"/>
      <c r="R35" s="120" t="s">
        <v>416</v>
      </c>
      <c r="S35" s="169" t="s">
        <v>417</v>
      </c>
      <c r="T35" s="173">
        <v>2350</v>
      </c>
      <c r="U35" s="147"/>
      <c r="V35" s="120" t="s">
        <v>426</v>
      </c>
      <c r="W35" s="181" t="s">
        <v>1744</v>
      </c>
      <c r="X35" s="127">
        <v>400</v>
      </c>
      <c r="Y35" s="147"/>
      <c r="Z35" s="120"/>
      <c r="AA35" s="120"/>
      <c r="AB35" s="127"/>
      <c r="AC35" s="115"/>
      <c r="AD35" s="154">
        <f>AC51</f>
        <v>0</v>
      </c>
    </row>
    <row r="36" spans="2:35" ht="16.5" customHeight="1">
      <c r="B36" s="118"/>
      <c r="C36" s="120"/>
      <c r="D36" s="127"/>
      <c r="E36" s="115"/>
      <c r="F36" s="120"/>
      <c r="G36" s="120"/>
      <c r="H36" s="127"/>
      <c r="I36" s="115"/>
      <c r="J36" s="120"/>
      <c r="K36" s="120"/>
      <c r="L36" s="127"/>
      <c r="M36" s="115"/>
      <c r="N36" s="120"/>
      <c r="O36" s="120"/>
      <c r="P36" s="127"/>
      <c r="Q36" s="115"/>
      <c r="R36" s="120" t="s">
        <v>418</v>
      </c>
      <c r="S36" s="169" t="s">
        <v>419</v>
      </c>
      <c r="T36" s="173">
        <v>2600</v>
      </c>
      <c r="U36" s="147"/>
      <c r="V36" s="120" t="s">
        <v>427</v>
      </c>
      <c r="W36" s="181" t="s">
        <v>1745</v>
      </c>
      <c r="X36" s="127">
        <v>250</v>
      </c>
      <c r="Y36" s="147"/>
      <c r="Z36" s="120"/>
      <c r="AA36" s="120"/>
      <c r="AB36" s="127"/>
      <c r="AC36" s="115"/>
      <c r="AD36" s="117"/>
    </row>
    <row r="37" spans="2:35" ht="16.5" customHeight="1">
      <c r="B37" s="118"/>
      <c r="C37" s="120"/>
      <c r="D37" s="127"/>
      <c r="E37" s="115"/>
      <c r="F37" s="120"/>
      <c r="G37" s="120"/>
      <c r="H37" s="127"/>
      <c r="I37" s="115"/>
      <c r="J37" s="120"/>
      <c r="K37" s="120"/>
      <c r="L37" s="127"/>
      <c r="M37" s="115"/>
      <c r="N37" s="120"/>
      <c r="O37" s="120"/>
      <c r="P37" s="127"/>
      <c r="Q37" s="115"/>
      <c r="R37" s="120"/>
      <c r="S37" s="120"/>
      <c r="T37" s="127"/>
      <c r="U37" s="115"/>
      <c r="V37" s="120" t="s">
        <v>428</v>
      </c>
      <c r="W37" s="181" t="s">
        <v>1746</v>
      </c>
      <c r="X37" s="127">
        <v>600</v>
      </c>
      <c r="Y37" s="147"/>
      <c r="Z37" s="120"/>
      <c r="AA37" s="120"/>
      <c r="AB37" s="127"/>
      <c r="AC37" s="115"/>
      <c r="AD37" s="117"/>
    </row>
    <row r="38" spans="2:35" ht="16.5" customHeight="1">
      <c r="B38" s="118"/>
      <c r="C38" s="120"/>
      <c r="D38" s="127"/>
      <c r="E38" s="115"/>
      <c r="F38" s="120"/>
      <c r="G38" s="120"/>
      <c r="H38" s="127"/>
      <c r="I38" s="115"/>
      <c r="J38" s="120"/>
      <c r="K38" s="120"/>
      <c r="L38" s="127"/>
      <c r="M38" s="115"/>
      <c r="N38" s="120"/>
      <c r="O38" s="120"/>
      <c r="P38" s="127"/>
      <c r="Q38" s="115"/>
      <c r="R38" s="120"/>
      <c r="S38" s="120"/>
      <c r="T38" s="127"/>
      <c r="U38" s="115"/>
      <c r="V38" s="120" t="s">
        <v>429</v>
      </c>
      <c r="W38" s="169" t="s">
        <v>1747</v>
      </c>
      <c r="X38" s="127">
        <v>100</v>
      </c>
      <c r="Y38" s="147"/>
      <c r="Z38" s="120"/>
      <c r="AA38" s="120"/>
      <c r="AB38" s="127"/>
      <c r="AC38" s="115"/>
      <c r="AD38" s="117"/>
    </row>
    <row r="39" spans="2:35" ht="16.5" customHeight="1">
      <c r="B39" s="118"/>
      <c r="C39" s="120"/>
      <c r="D39" s="127"/>
      <c r="E39" s="115"/>
      <c r="F39" s="120"/>
      <c r="G39" s="120"/>
      <c r="H39" s="127"/>
      <c r="I39" s="115"/>
      <c r="J39" s="120"/>
      <c r="K39" s="120"/>
      <c r="L39" s="127"/>
      <c r="M39" s="115"/>
      <c r="N39" s="120"/>
      <c r="O39" s="120"/>
      <c r="P39" s="127"/>
      <c r="Q39" s="115"/>
      <c r="R39" s="120"/>
      <c r="S39" s="120"/>
      <c r="T39" s="127"/>
      <c r="U39" s="115"/>
      <c r="V39" s="120" t="s">
        <v>430</v>
      </c>
      <c r="W39" s="169" t="s">
        <v>1748</v>
      </c>
      <c r="X39" s="127">
        <v>200</v>
      </c>
      <c r="Y39" s="147"/>
      <c r="Z39" s="120"/>
      <c r="AA39" s="120"/>
      <c r="AB39" s="127"/>
      <c r="AC39" s="115"/>
      <c r="AD39" s="117"/>
    </row>
    <row r="40" spans="2:35" ht="16.5" customHeight="1">
      <c r="B40" s="113"/>
      <c r="C40" s="120"/>
      <c r="D40" s="127"/>
      <c r="E40" s="115"/>
      <c r="F40" s="120"/>
      <c r="G40" s="120"/>
      <c r="H40" s="127"/>
      <c r="I40" s="115"/>
      <c r="J40" s="120"/>
      <c r="K40" s="120"/>
      <c r="L40" s="127"/>
      <c r="M40" s="115"/>
      <c r="N40" s="120"/>
      <c r="O40" s="120"/>
      <c r="P40" s="127"/>
      <c r="Q40" s="115"/>
      <c r="R40" s="120"/>
      <c r="S40" s="120"/>
      <c r="T40" s="127"/>
      <c r="U40" s="115"/>
      <c r="V40" s="120" t="s">
        <v>431</v>
      </c>
      <c r="W40" s="169" t="s">
        <v>1749</v>
      </c>
      <c r="X40" s="127">
        <v>150</v>
      </c>
      <c r="Y40" s="147"/>
      <c r="Z40" s="120"/>
      <c r="AA40" s="120"/>
      <c r="AB40" s="127"/>
      <c r="AC40" s="115"/>
      <c r="AD40" s="117"/>
    </row>
    <row r="41" spans="2:35" ht="16.5" customHeight="1">
      <c r="B41" s="130"/>
      <c r="C41" s="120"/>
      <c r="D41" s="127"/>
      <c r="E41" s="115"/>
      <c r="F41" s="120"/>
      <c r="G41" s="120"/>
      <c r="H41" s="127"/>
      <c r="I41" s="115"/>
      <c r="J41" s="120"/>
      <c r="K41" s="120"/>
      <c r="L41" s="127"/>
      <c r="M41" s="115"/>
      <c r="N41" s="120"/>
      <c r="O41" s="120"/>
      <c r="P41" s="127"/>
      <c r="Q41" s="115"/>
      <c r="R41" s="120"/>
      <c r="S41" s="120"/>
      <c r="T41" s="127"/>
      <c r="U41" s="115"/>
      <c r="V41" s="120"/>
      <c r="W41" s="120"/>
      <c r="X41" s="127"/>
      <c r="Y41" s="115"/>
      <c r="Z41" s="120"/>
      <c r="AA41" s="120"/>
      <c r="AB41" s="127"/>
      <c r="AC41" s="115"/>
      <c r="AD41" s="117"/>
    </row>
    <row r="42" spans="2:35" ht="16.5" customHeight="1">
      <c r="B42" s="105"/>
      <c r="C42" s="120"/>
      <c r="D42" s="127"/>
      <c r="E42" s="115"/>
      <c r="F42" s="120"/>
      <c r="G42" s="120"/>
      <c r="H42" s="127"/>
      <c r="I42" s="115"/>
      <c r="J42" s="120"/>
      <c r="K42" s="120"/>
      <c r="L42" s="127"/>
      <c r="M42" s="115"/>
      <c r="N42" s="120"/>
      <c r="O42" s="120"/>
      <c r="P42" s="127"/>
      <c r="Q42" s="115"/>
      <c r="R42" s="120"/>
      <c r="S42" s="120"/>
      <c r="T42" s="127"/>
      <c r="U42" s="115"/>
      <c r="V42" s="120"/>
      <c r="W42" s="120"/>
      <c r="X42" s="127"/>
      <c r="Y42" s="115"/>
      <c r="Z42" s="120"/>
      <c r="AA42" s="120"/>
      <c r="AB42" s="127"/>
      <c r="AC42" s="115"/>
      <c r="AD42" s="117"/>
    </row>
    <row r="43" spans="2:35" ht="16.5" customHeight="1">
      <c r="B43" s="106" t="s">
        <v>116</v>
      </c>
      <c r="C43" s="120"/>
      <c r="D43" s="127"/>
      <c r="E43" s="115"/>
      <c r="F43" s="120"/>
      <c r="G43" s="120"/>
      <c r="H43" s="127"/>
      <c r="I43" s="115"/>
      <c r="J43" s="120"/>
      <c r="K43" s="120"/>
      <c r="L43" s="127"/>
      <c r="M43" s="115"/>
      <c r="N43" s="120"/>
      <c r="O43" s="120"/>
      <c r="P43" s="127"/>
      <c r="Q43" s="115"/>
      <c r="R43" s="120"/>
      <c r="S43" s="120"/>
      <c r="T43" s="127"/>
      <c r="U43" s="115"/>
      <c r="V43" s="120"/>
      <c r="W43" s="120"/>
      <c r="X43" s="127"/>
      <c r="Y43" s="115"/>
      <c r="Z43" s="120"/>
      <c r="AA43" s="120"/>
      <c r="AB43" s="127"/>
      <c r="AC43" s="115"/>
      <c r="AD43" s="117"/>
    </row>
    <row r="44" spans="2:35" ht="16.5" customHeight="1">
      <c r="B44" s="113" t="s">
        <v>120</v>
      </c>
      <c r="C44" s="120"/>
      <c r="D44" s="127"/>
      <c r="E44" s="115"/>
      <c r="F44" s="120"/>
      <c r="G44" s="120"/>
      <c r="H44" s="127"/>
      <c r="I44" s="115"/>
      <c r="J44" s="120"/>
      <c r="K44" s="120"/>
      <c r="L44" s="127"/>
      <c r="M44" s="115"/>
      <c r="N44" s="120"/>
      <c r="O44" s="120"/>
      <c r="P44" s="127"/>
      <c r="Q44" s="115"/>
      <c r="R44" s="120"/>
      <c r="S44" s="120"/>
      <c r="T44" s="127"/>
      <c r="U44" s="115"/>
      <c r="V44" s="120"/>
      <c r="W44" s="120"/>
      <c r="X44" s="127"/>
      <c r="Y44" s="115"/>
      <c r="Z44" s="120"/>
      <c r="AA44" s="120"/>
      <c r="AB44" s="127"/>
      <c r="AC44" s="115"/>
      <c r="AD44" s="117"/>
    </row>
    <row r="45" spans="2:35" ht="16.5" customHeight="1">
      <c r="B45" s="113" t="s">
        <v>121</v>
      </c>
      <c r="C45" s="120"/>
      <c r="D45" s="127"/>
      <c r="E45" s="115"/>
      <c r="F45" s="120"/>
      <c r="G45" s="120"/>
      <c r="H45" s="127"/>
      <c r="I45" s="115"/>
      <c r="J45" s="120"/>
      <c r="K45" s="120"/>
      <c r="L45" s="127"/>
      <c r="M45" s="115"/>
      <c r="N45" s="120"/>
      <c r="O45" s="120"/>
      <c r="P45" s="127"/>
      <c r="Q45" s="115"/>
      <c r="R45" s="120"/>
      <c r="S45" s="120"/>
      <c r="T45" s="127"/>
      <c r="U45" s="115"/>
      <c r="V45" s="120"/>
      <c r="W45" s="120"/>
      <c r="X45" s="127"/>
      <c r="Y45" s="115"/>
      <c r="Z45" s="120"/>
      <c r="AA45" s="120"/>
      <c r="AB45" s="127"/>
      <c r="AC45" s="115"/>
      <c r="AD45" s="117"/>
    </row>
    <row r="46" spans="2:35" ht="16.5" customHeight="1">
      <c r="B46" s="131"/>
      <c r="C46" s="120"/>
      <c r="D46" s="127"/>
      <c r="E46" s="115"/>
      <c r="F46" s="120"/>
      <c r="G46" s="120"/>
      <c r="H46" s="127"/>
      <c r="I46" s="115"/>
      <c r="J46" s="120"/>
      <c r="K46" s="120"/>
      <c r="L46" s="127"/>
      <c r="M46" s="115"/>
      <c r="N46" s="120"/>
      <c r="O46" s="120"/>
      <c r="P46" s="127"/>
      <c r="Q46" s="115"/>
      <c r="R46" s="120"/>
      <c r="S46" s="120"/>
      <c r="T46" s="127"/>
      <c r="U46" s="115"/>
      <c r="V46" s="120"/>
      <c r="W46" s="120"/>
      <c r="X46" s="127"/>
      <c r="Y46" s="115"/>
      <c r="Z46" s="120"/>
      <c r="AA46" s="120"/>
      <c r="AB46" s="127"/>
      <c r="AC46" s="115"/>
      <c r="AD46" s="117"/>
    </row>
    <row r="47" spans="2:35" ht="16.5" customHeight="1">
      <c r="B47" s="113"/>
      <c r="C47" s="120"/>
      <c r="D47" s="127"/>
      <c r="E47" s="115"/>
      <c r="F47" s="120"/>
      <c r="G47" s="120"/>
      <c r="H47" s="127"/>
      <c r="I47" s="115"/>
      <c r="J47" s="120"/>
      <c r="K47" s="120"/>
      <c r="L47" s="127"/>
      <c r="M47" s="115"/>
      <c r="N47" s="120"/>
      <c r="O47" s="120"/>
      <c r="P47" s="127"/>
      <c r="Q47" s="115"/>
      <c r="R47" s="120"/>
      <c r="S47" s="120"/>
      <c r="T47" s="127"/>
      <c r="U47" s="115"/>
      <c r="V47" s="120"/>
      <c r="W47" s="120"/>
      <c r="X47" s="127"/>
      <c r="Y47" s="115"/>
      <c r="Z47" s="120"/>
      <c r="AA47" s="120"/>
      <c r="AB47" s="127"/>
      <c r="AC47" s="115"/>
      <c r="AD47" s="117"/>
    </row>
    <row r="48" spans="2:35" ht="16.5" customHeight="1">
      <c r="B48" s="113"/>
      <c r="C48" s="120"/>
      <c r="D48" s="127"/>
      <c r="E48" s="115"/>
      <c r="F48" s="120"/>
      <c r="G48" s="120"/>
      <c r="H48" s="127"/>
      <c r="I48" s="115"/>
      <c r="J48" s="120"/>
      <c r="K48" s="120"/>
      <c r="L48" s="127"/>
      <c r="M48" s="115"/>
      <c r="N48" s="120"/>
      <c r="O48" s="120"/>
      <c r="P48" s="127"/>
      <c r="Q48" s="115"/>
      <c r="R48" s="120"/>
      <c r="S48" s="120"/>
      <c r="T48" s="127"/>
      <c r="U48" s="115"/>
      <c r="V48" s="120"/>
      <c r="W48" s="120"/>
      <c r="X48" s="127"/>
      <c r="Y48" s="115"/>
      <c r="Z48" s="120"/>
      <c r="AA48" s="120"/>
      <c r="AB48" s="127"/>
      <c r="AC48" s="115"/>
      <c r="AD48" s="117"/>
      <c r="AE48" s="132"/>
      <c r="AF48" s="132"/>
      <c r="AG48" s="132"/>
      <c r="AH48" s="132"/>
      <c r="AI48" s="132"/>
    </row>
    <row r="49" spans="2:35" ht="16.5" customHeight="1">
      <c r="B49" s="118"/>
      <c r="C49" s="120"/>
      <c r="D49" s="127"/>
      <c r="E49" s="115"/>
      <c r="F49" s="120"/>
      <c r="G49" s="120"/>
      <c r="H49" s="127"/>
      <c r="I49" s="115"/>
      <c r="J49" s="120" t="s">
        <v>122</v>
      </c>
      <c r="K49" s="120"/>
      <c r="L49" s="127"/>
      <c r="M49" s="115"/>
      <c r="N49" s="120"/>
      <c r="O49" s="120"/>
      <c r="P49" s="127"/>
      <c r="Q49" s="115"/>
      <c r="R49" s="120"/>
      <c r="S49" s="120"/>
      <c r="T49" s="127"/>
      <c r="U49" s="115"/>
      <c r="V49" s="116"/>
      <c r="W49" s="120"/>
      <c r="X49" s="127"/>
      <c r="Y49" s="115"/>
      <c r="Z49" s="116"/>
      <c r="AA49" s="120"/>
      <c r="AB49" s="127"/>
      <c r="AC49" s="115"/>
      <c r="AD49" s="117"/>
      <c r="AE49" s="132"/>
      <c r="AF49" s="132"/>
      <c r="AG49" s="132"/>
      <c r="AH49" s="132"/>
      <c r="AI49" s="132"/>
    </row>
    <row r="50" spans="2:35" ht="16.5" customHeight="1">
      <c r="B50" s="118"/>
      <c r="C50" s="120"/>
      <c r="D50" s="127"/>
      <c r="E50" s="115"/>
      <c r="F50" s="120"/>
      <c r="G50" s="120"/>
      <c r="H50" s="127"/>
      <c r="I50" s="115"/>
      <c r="J50" s="116"/>
      <c r="K50" s="120"/>
      <c r="L50" s="127"/>
      <c r="M50" s="115"/>
      <c r="N50" s="120"/>
      <c r="O50" s="120"/>
      <c r="P50" s="127"/>
      <c r="Q50" s="115"/>
      <c r="R50" s="120"/>
      <c r="S50" s="120"/>
      <c r="T50" s="127"/>
      <c r="U50" s="115"/>
      <c r="V50" s="120"/>
      <c r="W50" s="120"/>
      <c r="X50" s="127"/>
      <c r="Y50" s="115"/>
      <c r="Z50" s="120"/>
      <c r="AA50" s="120"/>
      <c r="AB50" s="127"/>
      <c r="AC50" s="115"/>
      <c r="AD50" s="117"/>
      <c r="AE50" s="132"/>
      <c r="AF50" s="132"/>
      <c r="AG50" s="132"/>
      <c r="AH50" s="132"/>
      <c r="AI50" s="132"/>
    </row>
    <row r="51" spans="2:35" ht="16.5" customHeight="1">
      <c r="B51" s="128"/>
      <c r="C51" s="128" t="s">
        <v>244</v>
      </c>
      <c r="D51" s="133">
        <f>SUM(D29:D50)</f>
        <v>6950</v>
      </c>
      <c r="E51" s="134">
        <f>SUM(E29:E50)</f>
        <v>0</v>
      </c>
      <c r="F51" s="128">
        <f t="shared" ref="F51:Z51" si="0">SUM(F43:F50)</f>
        <v>0</v>
      </c>
      <c r="G51" s="128"/>
      <c r="H51" s="133">
        <f>SUM(H29:H50)</f>
        <v>1950</v>
      </c>
      <c r="I51" s="134">
        <f>SUM(I29:I50)</f>
        <v>0</v>
      </c>
      <c r="J51" s="130">
        <f t="shared" si="0"/>
        <v>0</v>
      </c>
      <c r="K51" s="128"/>
      <c r="L51" s="133">
        <f>SUM(L29:L50)</f>
        <v>16700</v>
      </c>
      <c r="M51" s="134">
        <f>SUM(M29:M50)</f>
        <v>0</v>
      </c>
      <c r="N51" s="128">
        <f t="shared" si="0"/>
        <v>0</v>
      </c>
      <c r="O51" s="128"/>
      <c r="P51" s="133">
        <f>SUM(P29:P50)</f>
        <v>0</v>
      </c>
      <c r="Q51" s="134">
        <f>SUM(Q29:Q50)</f>
        <v>0</v>
      </c>
      <c r="R51" s="128">
        <f t="shared" si="0"/>
        <v>0</v>
      </c>
      <c r="S51" s="128"/>
      <c r="T51" s="133">
        <f>SUM(T29:T50)</f>
        <v>18250</v>
      </c>
      <c r="U51" s="134">
        <f>SUM(U29:U50)</f>
        <v>0</v>
      </c>
      <c r="V51" s="128">
        <f t="shared" si="0"/>
        <v>0</v>
      </c>
      <c r="W51" s="128"/>
      <c r="X51" s="133">
        <f>SUM(X29:X50)</f>
        <v>2750</v>
      </c>
      <c r="Y51" s="134">
        <f>SUM(Y29:Y50)</f>
        <v>0</v>
      </c>
      <c r="Z51" s="128">
        <f t="shared" si="0"/>
        <v>0</v>
      </c>
      <c r="AA51" s="128"/>
      <c r="AB51" s="133">
        <f>SUM(AB29:AB50)</f>
        <v>500</v>
      </c>
      <c r="AC51" s="134">
        <f>SUM(AC29:AC50)</f>
        <v>0</v>
      </c>
      <c r="AD51" s="135"/>
      <c r="AE51" s="132"/>
      <c r="AF51" s="132"/>
      <c r="AG51" s="132"/>
      <c r="AH51" s="132"/>
      <c r="AI51" s="132"/>
    </row>
    <row r="52" spans="2:35" ht="16.5" customHeight="1">
      <c r="B52" s="136" t="s">
        <v>123</v>
      </c>
      <c r="C52" s="137"/>
      <c r="D52" s="138"/>
      <c r="E52" s="138"/>
      <c r="F52" s="139"/>
      <c r="G52" s="138"/>
      <c r="H52" s="140"/>
      <c r="I52" s="138"/>
      <c r="J52" s="138"/>
      <c r="K52" s="138"/>
      <c r="L52" s="139"/>
      <c r="M52" s="136"/>
      <c r="N52" s="138"/>
      <c r="O52" s="138"/>
      <c r="P52" s="138"/>
      <c r="Q52" s="138"/>
      <c r="R52" s="141"/>
      <c r="S52" s="243"/>
      <c r="T52" s="244"/>
      <c r="U52" s="139"/>
      <c r="Z52" s="142"/>
      <c r="AA52" s="142"/>
      <c r="AB52" s="142"/>
      <c r="AC52" s="142"/>
      <c r="AD52" s="142"/>
      <c r="AE52" s="132"/>
      <c r="AF52" s="132"/>
      <c r="AG52" s="132"/>
      <c r="AH52" s="132"/>
      <c r="AI52" s="132"/>
    </row>
    <row r="53" spans="2:35" ht="16.5" customHeight="1">
      <c r="B53" s="143"/>
      <c r="C53" s="245"/>
      <c r="D53" s="246"/>
      <c r="E53" s="246"/>
      <c r="F53" s="246"/>
      <c r="G53" s="247"/>
      <c r="H53" s="245"/>
      <c r="I53" s="246"/>
      <c r="J53" s="246"/>
      <c r="K53" s="246"/>
      <c r="L53" s="247"/>
      <c r="M53" s="248"/>
      <c r="N53" s="249"/>
      <c r="O53" s="249"/>
      <c r="P53" s="249"/>
      <c r="Q53" s="250"/>
      <c r="R53" s="144"/>
      <c r="S53" s="245"/>
      <c r="T53" s="246"/>
      <c r="U53" s="247"/>
      <c r="AE53" s="132"/>
      <c r="AF53" s="132"/>
      <c r="AG53" s="132"/>
      <c r="AH53" s="132"/>
      <c r="AI53" s="132"/>
    </row>
    <row r="54" spans="2:35" ht="16.5" customHeight="1">
      <c r="B54" s="88" t="s">
        <v>103</v>
      </c>
      <c r="C54" s="88" t="s">
        <v>124</v>
      </c>
      <c r="AE54" s="132"/>
      <c r="AF54" s="132"/>
      <c r="AG54" s="132"/>
      <c r="AH54" s="132"/>
      <c r="AI54" s="132"/>
    </row>
    <row r="55" spans="2:35" ht="16.5" customHeight="1">
      <c r="B55" s="88" t="s">
        <v>104</v>
      </c>
      <c r="C55" s="88" t="s">
        <v>125</v>
      </c>
      <c r="AD55" s="145" t="s">
        <v>0</v>
      </c>
      <c r="AE55" s="132"/>
      <c r="AF55" s="132"/>
      <c r="AG55" s="132"/>
      <c r="AH55" s="132"/>
      <c r="AI55" s="132"/>
    </row>
    <row r="56" spans="2:35" ht="16.5" customHeight="1">
      <c r="B56" s="88" t="s">
        <v>106</v>
      </c>
      <c r="C56" s="88" t="s">
        <v>126</v>
      </c>
      <c r="AD56" s="145"/>
      <c r="AE56" s="132"/>
      <c r="AF56" s="132"/>
      <c r="AG56" s="132"/>
      <c r="AH56" s="132"/>
      <c r="AI56" s="132"/>
    </row>
    <row r="57" spans="2:35" ht="16.5" customHeight="1">
      <c r="B57" s="88" t="s">
        <v>127</v>
      </c>
      <c r="C57" s="88"/>
      <c r="AE57" s="132"/>
      <c r="AF57" s="132"/>
      <c r="AG57" s="132"/>
      <c r="AH57" s="132"/>
      <c r="AI57" s="132"/>
    </row>
    <row r="58" spans="2:35" ht="16.5" customHeight="1">
      <c r="B58" s="88"/>
      <c r="C58" s="88"/>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11:E16">
    <cfRule type="expression" dxfId="255" priority="1" stopIfTrue="1">
      <formula>D11&lt;E11</formula>
    </cfRule>
    <cfRule type="expression" dxfId="254" priority="2" stopIfTrue="1">
      <formula>MOD(E11,50)&gt;0</formula>
    </cfRule>
  </conditionalFormatting>
  <conditionalFormatting sqref="E29:E33">
    <cfRule type="expression" dxfId="253" priority="47" stopIfTrue="1">
      <formula>D29&lt;E29</formula>
    </cfRule>
    <cfRule type="expression" dxfId="252" priority="48" stopIfTrue="1">
      <formula>MOD(E29,50)&gt;0</formula>
    </cfRule>
  </conditionalFormatting>
  <conditionalFormatting sqref="I29:I30">
    <cfRule type="expression" dxfId="251" priority="57" stopIfTrue="1">
      <formula>H29&lt;I29</formula>
    </cfRule>
    <cfRule type="expression" dxfId="250" priority="58" stopIfTrue="1">
      <formula>MOD(I29,50)&gt;0</formula>
    </cfRule>
  </conditionalFormatting>
  <conditionalFormatting sqref="M11:M14">
    <cfRule type="expression" dxfId="249" priority="13" stopIfTrue="1">
      <formula>L11&lt;M11</formula>
    </cfRule>
    <cfRule type="expression" dxfId="248" priority="14" stopIfTrue="1">
      <formula>MOD(M11,50)&gt;0</formula>
    </cfRule>
  </conditionalFormatting>
  <conditionalFormatting sqref="M29:M34">
    <cfRule type="expression" dxfId="247" priority="61" stopIfTrue="1">
      <formula>L29&lt;M29</formula>
    </cfRule>
    <cfRule type="expression" dxfId="246" priority="62" stopIfTrue="1">
      <formula>MOD(M29,50)&gt;0</formula>
    </cfRule>
  </conditionalFormatting>
  <conditionalFormatting sqref="U11:U17">
    <cfRule type="expression" dxfId="245" priority="21" stopIfTrue="1">
      <formula>T11&lt;U11</formula>
    </cfRule>
    <cfRule type="expression" dxfId="244" priority="22" stopIfTrue="1">
      <formula>MOD(U11,50)&gt;0</formula>
    </cfRule>
  </conditionalFormatting>
  <conditionalFormatting sqref="U29:U36">
    <cfRule type="expression" dxfId="243" priority="73" stopIfTrue="1">
      <formula>T29&lt;U29</formula>
    </cfRule>
    <cfRule type="expression" dxfId="242" priority="74" stopIfTrue="1">
      <formula>MOD(U29,50)&gt;0</formula>
    </cfRule>
  </conditionalFormatting>
  <conditionalFormatting sqref="Y11:Y16">
    <cfRule type="expression" dxfId="241" priority="35" stopIfTrue="1">
      <formula>X11&lt;Y11</formula>
    </cfRule>
    <cfRule type="expression" dxfId="240" priority="36" stopIfTrue="1">
      <formula>MOD(Y11,50)&gt;0</formula>
    </cfRule>
  </conditionalFormatting>
  <conditionalFormatting sqref="Y29:Y40">
    <cfRule type="expression" dxfId="239" priority="89" stopIfTrue="1">
      <formula>X29&lt;Y29</formula>
    </cfRule>
    <cfRule type="expression" dxfId="238" priority="90" stopIfTrue="1">
      <formula>MOD(Y29,50)&gt;0</formula>
    </cfRule>
  </conditionalFormatting>
  <conditionalFormatting sqref="AC29">
    <cfRule type="expression" dxfId="237" priority="113" stopIfTrue="1">
      <formula>AB29&lt;AC29</formula>
    </cfRule>
    <cfRule type="expression" dxfId="236" priority="114" stopIfTrue="1">
      <formula>MOD(AC29,50)&gt;0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AC29 Y29:Y40 U29:U36 M29:M34 I29:I30 E29:E33 Y11:Y16 U11:U17 M11:M14 E11:E16" xr:uid="{00000000-0002-0000-0800-000000000000}">
      <formula1>NOT(OR(D11&lt;E11,MOD(E11,50)&gt;0))</formula1>
    </dataValidation>
  </dataValidations>
  <hyperlinks>
    <hyperlink ref="C3" location="一番最初に入力して下さい!E7" tooltip="入力シートへ" display="一番最初に入力して下さい!E7" xr:uid="{00000000-0004-0000-0800-000000000000}"/>
    <hyperlink ref="C5" location="一番最初に入力して下さい!E8" tooltip="入力シートへ" display="一番最初に入力して下さい!E8" xr:uid="{00000000-0004-0000-0800-000001000000}"/>
    <hyperlink ref="I3" location="一番最初に入力して下さい!E5" tooltip="入力シートへ" display="一番最初に入力して下さい!E5" xr:uid="{00000000-0004-0000-0800-000002000000}"/>
    <hyperlink ref="P3" location="一番最初に入力して下さい!E9" tooltip="入力シートへ" display="一番最初に入力して下さい!E9" xr:uid="{00000000-0004-0000-0800-000003000000}"/>
    <hyperlink ref="I5" location="一番最初に入力して下さい!E11" tooltip="入力シートへ" display="一番最初に入力して下さい!E11" xr:uid="{00000000-0004-0000-0800-000004000000}"/>
    <hyperlink ref="O5" location="一番最初に入力して下さい!E12" tooltip="入力シートへ" display="一番最初に入力して下さい!E12" xr:uid="{00000000-0004-0000-0800-000005000000}"/>
    <hyperlink ref="S5" location="一番最初に入力して下さい!E13" tooltip="入力シートへ" display="一番最初に入力して下さい!E13" xr:uid="{00000000-0004-0000-0800-000006000000}"/>
    <hyperlink ref="C10" location="部数合計表!B12" tooltip="集計シートへ" display="部数合計表!B12" xr:uid="{00000000-0004-0000-0800-000060000000}"/>
    <hyperlink ref="C28" location="部数合計表!B13" tooltip="集計シートへ" display="部数合計表!B13" xr:uid="{00000000-0004-0000-0800-000061000000}"/>
  </hyperlinks>
  <printOptions horizontalCentered="1" verticalCentered="1"/>
  <pageMargins left="0" right="0" top="0" bottom="0" header="0" footer="0"/>
  <pageSetup paperSize="9" scale="65" orientation="landscape"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6DFFAF"/>
  </sheetPr>
  <dimension ref="A1:AI58"/>
  <sheetViews>
    <sheetView showGridLines="0" zoomScale="85" zoomScaleNormal="85" workbookViewId="0">
      <selection activeCell="W17" sqref="W17"/>
    </sheetView>
  </sheetViews>
  <sheetFormatPr defaultColWidth="9" defaultRowHeight="16.5" customHeight="1"/>
  <cols>
    <col min="1" max="1" width="2.625" style="89" customWidth="1"/>
    <col min="2" max="2" width="3.25" style="89" hidden="1" customWidth="1"/>
    <col min="3" max="3" width="14.625" style="89" customWidth="1"/>
    <col min="4" max="5" width="6.625" style="89" customWidth="1"/>
    <col min="6" max="6" width="3.25" style="89" hidden="1" customWidth="1"/>
    <col min="7" max="7" width="14.625" style="89" customWidth="1"/>
    <col min="8" max="9" width="6.625" style="89" customWidth="1"/>
    <col min="10" max="10" width="3.25" style="89" hidden="1" customWidth="1"/>
    <col min="11" max="11" width="14.625" style="89" customWidth="1"/>
    <col min="12" max="13" width="6.625" style="89" customWidth="1"/>
    <col min="14" max="14" width="3.25" style="89" hidden="1" customWidth="1"/>
    <col min="15" max="15" width="14.625" style="89" customWidth="1"/>
    <col min="16" max="17" width="6.625" style="89" customWidth="1"/>
    <col min="18" max="18" width="3.25" style="89" hidden="1" customWidth="1"/>
    <col min="19" max="19" width="14.625" style="89" customWidth="1"/>
    <col min="20" max="21" width="6.625" style="89" customWidth="1"/>
    <col min="22" max="22" width="3.25" style="89" hidden="1" customWidth="1"/>
    <col min="23" max="23" width="14.625" style="89" customWidth="1"/>
    <col min="24" max="25" width="6.625" style="89" customWidth="1"/>
    <col min="26" max="26" width="3.25" style="89" hidden="1" customWidth="1"/>
    <col min="27" max="27" width="14.625" style="89" customWidth="1"/>
    <col min="28" max="29" width="6.625" style="89" customWidth="1"/>
    <col min="30" max="30" width="9.625" style="89" customWidth="1"/>
    <col min="31" max="31" width="2.625" style="89" customWidth="1"/>
    <col min="32" max="16384" width="9" style="89"/>
  </cols>
  <sheetData>
    <row r="1" spans="1:32" s="88" customFormat="1" ht="23.1" customHeight="1">
      <c r="A1" s="85" t="s">
        <v>109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7"/>
    </row>
    <row r="2" spans="1:32" s="88" customFormat="1" ht="6" customHeight="1">
      <c r="AE2" s="89"/>
    </row>
    <row r="3" spans="1:32" s="88" customFormat="1" ht="16.5" customHeight="1">
      <c r="C3" s="223" t="str">
        <f>IF(一番最初に入力して下さい!E7&lt;&gt;"",一番最初に入力して下さい!E7,"")</f>
        <v/>
      </c>
      <c r="D3" s="224"/>
      <c r="E3" s="224"/>
      <c r="F3" s="224"/>
      <c r="G3" s="224"/>
      <c r="H3" s="225"/>
      <c r="I3" s="229" t="str">
        <f>IF(一番最初に入力して下さい!E5&lt;&gt;"",一番最初に入力して下さい!E5,"")</f>
        <v/>
      </c>
      <c r="J3" s="230"/>
      <c r="K3" s="230"/>
      <c r="L3" s="230"/>
      <c r="M3" s="230"/>
      <c r="N3" s="230"/>
      <c r="O3" s="231"/>
      <c r="P3" s="223" t="str">
        <f>IF(一番最初に入力して下さい!E9&lt;&gt;"",一番最初に入力して下さい!E9,"")</f>
        <v/>
      </c>
      <c r="Q3" s="224"/>
      <c r="R3" s="224"/>
      <c r="S3" s="225"/>
      <c r="T3" s="235"/>
      <c r="U3" s="236"/>
      <c r="V3" s="236"/>
      <c r="W3" s="236"/>
      <c r="X3" s="236"/>
      <c r="Y3" s="236"/>
      <c r="Z3" s="236"/>
      <c r="AA3" s="237"/>
      <c r="AB3" s="235"/>
      <c r="AC3" s="236"/>
      <c r="AD3" s="237"/>
    </row>
    <row r="4" spans="1:32" s="88" customFormat="1" ht="16.5" customHeight="1">
      <c r="C4" s="226"/>
      <c r="D4" s="227"/>
      <c r="E4" s="227"/>
      <c r="F4" s="227"/>
      <c r="G4" s="227"/>
      <c r="H4" s="228"/>
      <c r="I4" s="232"/>
      <c r="J4" s="233"/>
      <c r="K4" s="233"/>
      <c r="L4" s="233"/>
      <c r="M4" s="233"/>
      <c r="N4" s="233"/>
      <c r="O4" s="234"/>
      <c r="P4" s="226"/>
      <c r="Q4" s="227"/>
      <c r="R4" s="227"/>
      <c r="S4" s="228"/>
      <c r="T4" s="238"/>
      <c r="U4" s="239"/>
      <c r="V4" s="239"/>
      <c r="W4" s="239"/>
      <c r="X4" s="239"/>
      <c r="Y4" s="239"/>
      <c r="Z4" s="239"/>
      <c r="AA4" s="240"/>
      <c r="AB4" s="238"/>
      <c r="AC4" s="239"/>
      <c r="AD4" s="240"/>
    </row>
    <row r="5" spans="1:32" s="88" customFormat="1" ht="16.5" customHeight="1">
      <c r="C5" s="223" t="str">
        <f>IF(一番最初に入力して下さい!E8&lt;&gt;"",一番最初に入力して下さい!E8,"")</f>
        <v/>
      </c>
      <c r="D5" s="224"/>
      <c r="E5" s="224"/>
      <c r="F5" s="224"/>
      <c r="G5" s="224"/>
      <c r="H5" s="225"/>
      <c r="I5" s="251">
        <f>IF(一番最初に入力して下さい!E11&lt;&gt;"",一番最初に入力して下さい!E11,"")</f>
        <v>0</v>
      </c>
      <c r="J5" s="252"/>
      <c r="K5" s="252"/>
      <c r="L5" s="252"/>
      <c r="M5" s="253"/>
      <c r="N5" s="90"/>
      <c r="O5" s="251">
        <f>IF(一番最初に入力して下さい!E12&lt;&gt;"",一番最初に入力して下さい!E12,"")</f>
        <v>0</v>
      </c>
      <c r="P5" s="257"/>
      <c r="Q5" s="258"/>
      <c r="R5" s="91"/>
      <c r="S5" s="262">
        <f>IF(一番最初に入力して下さい!E13&lt;&gt;"",一番最初に入力して下さい!E13,"")</f>
        <v>0</v>
      </c>
      <c r="T5" s="263"/>
      <c r="U5" s="263"/>
      <c r="V5" s="263"/>
      <c r="W5" s="263"/>
      <c r="X5" s="263"/>
      <c r="Y5" s="265">
        <f>SUMIF(AD11:AD50,AD14,AD12:AD51)</f>
        <v>0</v>
      </c>
      <c r="Z5" s="265"/>
      <c r="AA5" s="265"/>
      <c r="AB5" s="265"/>
      <c r="AC5" s="265"/>
      <c r="AD5" s="266"/>
    </row>
    <row r="6" spans="1:32" s="88" customFormat="1" ht="16.5" customHeight="1">
      <c r="C6" s="226"/>
      <c r="D6" s="227"/>
      <c r="E6" s="227"/>
      <c r="F6" s="227"/>
      <c r="G6" s="227"/>
      <c r="H6" s="228"/>
      <c r="I6" s="254"/>
      <c r="J6" s="255"/>
      <c r="K6" s="255"/>
      <c r="L6" s="255"/>
      <c r="M6" s="256"/>
      <c r="N6" s="92"/>
      <c r="O6" s="259"/>
      <c r="P6" s="260"/>
      <c r="Q6" s="261"/>
      <c r="R6" s="93"/>
      <c r="S6" s="264"/>
      <c r="T6" s="264"/>
      <c r="U6" s="264"/>
      <c r="V6" s="264"/>
      <c r="W6" s="264"/>
      <c r="X6" s="264"/>
      <c r="Y6" s="241">
        <f>SUMIF(AD11:AD50,AD16,AD12:AD51)</f>
        <v>0</v>
      </c>
      <c r="Z6" s="241"/>
      <c r="AA6" s="241"/>
      <c r="AB6" s="241"/>
      <c r="AC6" s="241"/>
      <c r="AD6" s="242"/>
    </row>
    <row r="7" spans="1:32" s="88" customFormat="1" ht="6" customHeight="1"/>
    <row r="8" spans="1:32" ht="16.5" customHeight="1">
      <c r="B8" s="94"/>
      <c r="C8" s="95" t="s">
        <v>53</v>
      </c>
      <c r="D8" s="96"/>
      <c r="E8" s="96"/>
      <c r="F8" s="97"/>
      <c r="G8" s="95" t="s">
        <v>54</v>
      </c>
      <c r="H8" s="96"/>
      <c r="I8" s="96"/>
      <c r="J8" s="97"/>
      <c r="K8" s="95" t="s">
        <v>55</v>
      </c>
      <c r="L8" s="96"/>
      <c r="M8" s="96"/>
      <c r="N8" s="97"/>
      <c r="O8" s="95" t="s">
        <v>56</v>
      </c>
      <c r="P8" s="96"/>
      <c r="Q8" s="96"/>
      <c r="R8" s="97"/>
      <c r="S8" s="95" t="s">
        <v>128</v>
      </c>
      <c r="T8" s="96"/>
      <c r="U8" s="96"/>
      <c r="V8" s="97"/>
      <c r="W8" s="95" t="s">
        <v>129</v>
      </c>
      <c r="X8" s="96"/>
      <c r="Y8" s="96"/>
      <c r="Z8" s="98"/>
      <c r="AA8" s="95" t="s">
        <v>1610</v>
      </c>
      <c r="AB8" s="96"/>
      <c r="AC8" s="96"/>
      <c r="AD8" s="99" t="s">
        <v>110</v>
      </c>
    </row>
    <row r="9" spans="1:32" ht="16.5" customHeight="1">
      <c r="B9" s="100" t="s">
        <v>111</v>
      </c>
      <c r="C9" s="101" t="s">
        <v>112</v>
      </c>
      <c r="D9" s="101" t="s">
        <v>113</v>
      </c>
      <c r="E9" s="101" t="s">
        <v>114</v>
      </c>
      <c r="F9" s="102" t="s">
        <v>111</v>
      </c>
      <c r="G9" s="101" t="s">
        <v>112</v>
      </c>
      <c r="H9" s="101" t="s">
        <v>113</v>
      </c>
      <c r="I9" s="101" t="s">
        <v>114</v>
      </c>
      <c r="J9" s="102" t="s">
        <v>111</v>
      </c>
      <c r="K9" s="101" t="s">
        <v>112</v>
      </c>
      <c r="L9" s="101" t="s">
        <v>113</v>
      </c>
      <c r="M9" s="101" t="s">
        <v>114</v>
      </c>
      <c r="N9" s="102" t="s">
        <v>111</v>
      </c>
      <c r="O9" s="101" t="s">
        <v>112</v>
      </c>
      <c r="P9" s="101" t="s">
        <v>113</v>
      </c>
      <c r="Q9" s="101" t="s">
        <v>114</v>
      </c>
      <c r="R9" s="102" t="s">
        <v>111</v>
      </c>
      <c r="S9" s="101" t="s">
        <v>112</v>
      </c>
      <c r="T9" s="101" t="s">
        <v>113</v>
      </c>
      <c r="U9" s="101" t="s">
        <v>114</v>
      </c>
      <c r="V9" s="102" t="s">
        <v>111</v>
      </c>
      <c r="W9" s="101" t="s">
        <v>112</v>
      </c>
      <c r="X9" s="101" t="s">
        <v>113</v>
      </c>
      <c r="Y9" s="101" t="s">
        <v>114</v>
      </c>
      <c r="Z9" s="103" t="s">
        <v>111</v>
      </c>
      <c r="AA9" s="101" t="s">
        <v>112</v>
      </c>
      <c r="AB9" s="101" t="s">
        <v>113</v>
      </c>
      <c r="AC9" s="101" t="s">
        <v>114</v>
      </c>
      <c r="AD9" s="104" t="s">
        <v>115</v>
      </c>
    </row>
    <row r="10" spans="1:32" s="163" customFormat="1" ht="16.5" customHeight="1">
      <c r="B10" s="105"/>
      <c r="C10" s="164" t="s">
        <v>852</v>
      </c>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row>
    <row r="11" spans="1:32" ht="16.5" customHeight="1">
      <c r="B11" s="165" t="s">
        <v>853</v>
      </c>
      <c r="C11" s="166" t="s">
        <v>854</v>
      </c>
      <c r="D11" s="172">
        <v>2600</v>
      </c>
      <c r="E11" s="146"/>
      <c r="F11" s="107" t="s">
        <v>857</v>
      </c>
      <c r="G11" s="174" t="s">
        <v>858</v>
      </c>
      <c r="H11" s="172">
        <v>2800</v>
      </c>
      <c r="I11" s="146"/>
      <c r="J11" s="107" t="s">
        <v>859</v>
      </c>
      <c r="K11" s="167" t="s">
        <v>860</v>
      </c>
      <c r="L11" s="172">
        <v>2100</v>
      </c>
      <c r="M11" s="146"/>
      <c r="N11" s="110"/>
      <c r="O11" s="107"/>
      <c r="P11" s="108"/>
      <c r="Q11" s="109"/>
      <c r="R11" s="107" t="s">
        <v>867</v>
      </c>
      <c r="S11" s="174" t="s">
        <v>868</v>
      </c>
      <c r="T11" s="172">
        <v>4650</v>
      </c>
      <c r="U11" s="146"/>
      <c r="V11" s="111" t="s">
        <v>871</v>
      </c>
      <c r="W11" s="182" t="s">
        <v>1750</v>
      </c>
      <c r="X11" s="108">
        <v>150</v>
      </c>
      <c r="Y11" s="146"/>
      <c r="Z11" s="111" t="s">
        <v>875</v>
      </c>
      <c r="AA11" s="174" t="s">
        <v>1765</v>
      </c>
      <c r="AB11" s="108">
        <v>2000</v>
      </c>
      <c r="AC11" s="146"/>
      <c r="AD11" s="112" t="s">
        <v>171</v>
      </c>
    </row>
    <row r="12" spans="1:32" ht="16.5" customHeight="1">
      <c r="B12" s="157" t="s">
        <v>855</v>
      </c>
      <c r="C12" s="191" t="s">
        <v>856</v>
      </c>
      <c r="D12" s="119">
        <v>1400</v>
      </c>
      <c r="E12" s="147"/>
      <c r="F12" s="116"/>
      <c r="G12" s="116"/>
      <c r="H12" s="119"/>
      <c r="I12" s="115"/>
      <c r="J12" s="116" t="s">
        <v>861</v>
      </c>
      <c r="K12" s="169" t="s">
        <v>862</v>
      </c>
      <c r="L12" s="173">
        <v>3450</v>
      </c>
      <c r="M12" s="147"/>
      <c r="N12" s="116"/>
      <c r="O12" s="111"/>
      <c r="P12" s="114"/>
      <c r="Q12" s="115"/>
      <c r="R12" s="116" t="s">
        <v>869</v>
      </c>
      <c r="S12" s="175" t="s">
        <v>870</v>
      </c>
      <c r="T12" s="173">
        <v>1850</v>
      </c>
      <c r="U12" s="147"/>
      <c r="V12" s="111" t="s">
        <v>872</v>
      </c>
      <c r="W12" s="169" t="s">
        <v>1766</v>
      </c>
      <c r="X12" s="114">
        <v>300</v>
      </c>
      <c r="Y12" s="147"/>
      <c r="Z12" s="111"/>
      <c r="AA12" s="116"/>
      <c r="AB12" s="114"/>
      <c r="AC12" s="115"/>
      <c r="AD12" s="117">
        <f>SUMIF(C9:Y9,D9,C17:Y17)</f>
        <v>24550</v>
      </c>
    </row>
    <row r="13" spans="1:32" ht="16.5" customHeight="1">
      <c r="B13" s="118" t="s">
        <v>118</v>
      </c>
      <c r="C13" s="111"/>
      <c r="D13" s="119"/>
      <c r="E13" s="115"/>
      <c r="F13" s="120"/>
      <c r="G13" s="111"/>
      <c r="H13" s="119"/>
      <c r="I13" s="115"/>
      <c r="J13" s="120" t="s">
        <v>863</v>
      </c>
      <c r="K13" s="169" t="s">
        <v>864</v>
      </c>
      <c r="L13" s="173">
        <v>2350</v>
      </c>
      <c r="M13" s="147"/>
      <c r="N13" s="120"/>
      <c r="O13" s="111"/>
      <c r="P13" s="119"/>
      <c r="Q13" s="115"/>
      <c r="R13" s="116"/>
      <c r="S13" s="116"/>
      <c r="T13" s="119"/>
      <c r="U13" s="115"/>
      <c r="V13" s="120" t="s">
        <v>873</v>
      </c>
      <c r="W13" s="169" t="s">
        <v>1767</v>
      </c>
      <c r="X13" s="119">
        <v>650</v>
      </c>
      <c r="Y13" s="147"/>
      <c r="Z13" s="120"/>
      <c r="AA13" s="111"/>
      <c r="AB13" s="119"/>
      <c r="AC13" s="115"/>
      <c r="AD13" s="117"/>
    </row>
    <row r="14" spans="1:32" ht="16.5" customHeight="1">
      <c r="B14" s="113" t="s">
        <v>119</v>
      </c>
      <c r="C14" s="116"/>
      <c r="D14" s="119"/>
      <c r="E14" s="115"/>
      <c r="F14" s="120"/>
      <c r="G14" s="116"/>
      <c r="H14" s="119"/>
      <c r="I14" s="115"/>
      <c r="J14" s="120" t="s">
        <v>865</v>
      </c>
      <c r="K14" s="169" t="s">
        <v>866</v>
      </c>
      <c r="L14" s="173">
        <v>1400</v>
      </c>
      <c r="M14" s="147"/>
      <c r="N14" s="120"/>
      <c r="O14" s="116"/>
      <c r="P14" s="119"/>
      <c r="Q14" s="115"/>
      <c r="R14" s="116"/>
      <c r="S14" s="116"/>
      <c r="T14" s="119"/>
      <c r="U14" s="115"/>
      <c r="V14" s="120" t="s">
        <v>874</v>
      </c>
      <c r="W14" s="169" t="s">
        <v>1768</v>
      </c>
      <c r="X14" s="119">
        <v>850</v>
      </c>
      <c r="Y14" s="147"/>
      <c r="Z14" s="120"/>
      <c r="AA14" s="116"/>
      <c r="AB14" s="119"/>
      <c r="AC14" s="115"/>
      <c r="AD14" s="117" t="s">
        <v>173</v>
      </c>
    </row>
    <row r="15" spans="1:32" ht="16.5" customHeight="1">
      <c r="B15" s="121"/>
      <c r="C15" s="116"/>
      <c r="D15" s="119"/>
      <c r="E15" s="115"/>
      <c r="F15" s="120"/>
      <c r="G15" s="116"/>
      <c r="H15" s="119"/>
      <c r="I15" s="115"/>
      <c r="J15" s="120"/>
      <c r="K15" s="116"/>
      <c r="L15" s="119"/>
      <c r="M15" s="115"/>
      <c r="N15" s="120"/>
      <c r="O15" s="116"/>
      <c r="P15" s="119"/>
      <c r="Q15" s="115"/>
      <c r="R15" s="116"/>
      <c r="S15" s="116"/>
      <c r="T15" s="119"/>
      <c r="U15" s="115"/>
      <c r="V15" s="120"/>
      <c r="W15" s="116"/>
      <c r="X15" s="119"/>
      <c r="Y15" s="115"/>
      <c r="Z15" s="120"/>
      <c r="AA15" s="116"/>
      <c r="AB15" s="119"/>
      <c r="AC15" s="115"/>
      <c r="AD15" s="154">
        <f>SUMIF(C9:Y9,E9,C17:Y17)</f>
        <v>0</v>
      </c>
    </row>
    <row r="16" spans="1:32" ht="16.5" customHeight="1">
      <c r="B16" s="113"/>
      <c r="C16" s="116"/>
      <c r="D16" s="119"/>
      <c r="E16" s="115"/>
      <c r="F16" s="120"/>
      <c r="G16" s="116"/>
      <c r="H16" s="119"/>
      <c r="I16" s="115"/>
      <c r="J16" s="116"/>
      <c r="K16" s="116"/>
      <c r="L16" s="119"/>
      <c r="M16" s="115"/>
      <c r="N16" s="120"/>
      <c r="O16" s="116"/>
      <c r="P16" s="119"/>
      <c r="Q16" s="115"/>
      <c r="R16" s="122"/>
      <c r="S16" s="116"/>
      <c r="T16" s="119"/>
      <c r="U16" s="115"/>
      <c r="V16" s="116"/>
      <c r="W16" s="116"/>
      <c r="X16" s="119"/>
      <c r="Y16" s="115"/>
      <c r="Z16" s="116"/>
      <c r="AA16" s="116"/>
      <c r="AB16" s="119"/>
      <c r="AC16" s="115"/>
      <c r="AD16" s="155" t="s">
        <v>1611</v>
      </c>
      <c r="AF16" s="124"/>
    </row>
    <row r="17" spans="2:32" ht="16.5" customHeight="1">
      <c r="B17" s="113"/>
      <c r="C17" s="120" t="s">
        <v>59</v>
      </c>
      <c r="D17" s="127">
        <f>SUM(D11:D16)</f>
        <v>4000</v>
      </c>
      <c r="E17" s="149">
        <f>SUM(E11:E16)</f>
        <v>0</v>
      </c>
      <c r="F17" s="120"/>
      <c r="G17" s="120"/>
      <c r="H17" s="127">
        <f>SUM(H11:H16)</f>
        <v>2800</v>
      </c>
      <c r="I17" s="149">
        <f>SUM(I11:I16)</f>
        <v>0</v>
      </c>
      <c r="J17" s="120"/>
      <c r="K17" s="120"/>
      <c r="L17" s="127">
        <f>SUM(L11:L16)</f>
        <v>9300</v>
      </c>
      <c r="M17" s="149">
        <f>SUM(M11:M16)</f>
        <v>0</v>
      </c>
      <c r="N17" s="120"/>
      <c r="O17" s="120"/>
      <c r="P17" s="127">
        <f>SUM(P11:P16)</f>
        <v>0</v>
      </c>
      <c r="Q17" s="149">
        <f>SUM(Q11:Q16)</f>
        <v>0</v>
      </c>
      <c r="R17" s="120"/>
      <c r="S17" s="120"/>
      <c r="T17" s="127">
        <f>SUM(T11:T16)</f>
        <v>6500</v>
      </c>
      <c r="U17" s="149">
        <f>SUM(U11:U16)</f>
        <v>0</v>
      </c>
      <c r="V17" s="120"/>
      <c r="W17" s="120"/>
      <c r="X17" s="127">
        <f>SUM(X11:X16)</f>
        <v>1950</v>
      </c>
      <c r="Y17" s="149">
        <f>SUM(Y11:Y16)</f>
        <v>0</v>
      </c>
      <c r="Z17" s="120"/>
      <c r="AA17" s="120"/>
      <c r="AB17" s="127">
        <f>SUM(AB11:AB16)</f>
        <v>2000</v>
      </c>
      <c r="AC17" s="149">
        <f>SUM(AC11:AC16)</f>
        <v>0</v>
      </c>
      <c r="AD17" s="154">
        <f>AC17</f>
        <v>0</v>
      </c>
      <c r="AF17" s="125"/>
    </row>
    <row r="18" spans="2:32" s="163" customFormat="1" ht="16.5" customHeight="1">
      <c r="B18" s="180"/>
      <c r="C18" s="177" t="s">
        <v>876</v>
      </c>
      <c r="D18" s="153"/>
      <c r="E18" s="153"/>
      <c r="F18" s="178"/>
      <c r="G18" s="178"/>
      <c r="H18" s="153"/>
      <c r="I18" s="153"/>
      <c r="J18" s="178"/>
      <c r="K18" s="178"/>
      <c r="L18" s="153"/>
      <c r="M18" s="153"/>
      <c r="N18" s="178"/>
      <c r="O18" s="178"/>
      <c r="P18" s="153"/>
      <c r="Q18" s="153"/>
      <c r="R18" s="178"/>
      <c r="S18" s="178"/>
      <c r="T18" s="153"/>
      <c r="U18" s="153"/>
      <c r="V18" s="178"/>
      <c r="W18" s="178"/>
      <c r="X18" s="153"/>
      <c r="Y18" s="153"/>
      <c r="Z18" s="178"/>
      <c r="AA18" s="178"/>
      <c r="AB18" s="153"/>
      <c r="AC18" s="153"/>
      <c r="AD18" s="179"/>
      <c r="AF18" s="126"/>
    </row>
    <row r="19" spans="2:32" ht="16.5" customHeight="1">
      <c r="B19" s="148" t="s">
        <v>877</v>
      </c>
      <c r="C19" s="166" t="s">
        <v>878</v>
      </c>
      <c r="D19" s="108">
        <v>1050</v>
      </c>
      <c r="E19" s="156"/>
      <c r="F19" s="150"/>
      <c r="G19" s="150"/>
      <c r="H19" s="151"/>
      <c r="I19" s="152"/>
      <c r="J19" s="122" t="s">
        <v>881</v>
      </c>
      <c r="K19" s="166" t="s">
        <v>882</v>
      </c>
      <c r="L19" s="170">
        <v>550</v>
      </c>
      <c r="M19" s="156"/>
      <c r="N19" s="150"/>
      <c r="O19" s="150"/>
      <c r="P19" s="151"/>
      <c r="Q19" s="152"/>
      <c r="R19" s="150" t="s">
        <v>887</v>
      </c>
      <c r="S19" s="167" t="s">
        <v>882</v>
      </c>
      <c r="T19" s="172">
        <v>1200</v>
      </c>
      <c r="U19" s="156"/>
      <c r="V19" s="150" t="s">
        <v>898</v>
      </c>
      <c r="W19" s="182" t="s">
        <v>1763</v>
      </c>
      <c r="X19" s="151">
        <v>150</v>
      </c>
      <c r="Y19" s="156"/>
      <c r="Z19" s="150"/>
      <c r="AA19" s="150"/>
      <c r="AB19" s="151"/>
      <c r="AC19" s="152"/>
      <c r="AD19" s="117" t="s">
        <v>170</v>
      </c>
      <c r="AF19" s="126"/>
    </row>
    <row r="20" spans="2:32" ht="16.5" customHeight="1">
      <c r="B20" s="148" t="s">
        <v>879</v>
      </c>
      <c r="C20" s="168" t="s">
        <v>880</v>
      </c>
      <c r="D20" s="119">
        <v>300</v>
      </c>
      <c r="E20" s="147"/>
      <c r="F20" s="120"/>
      <c r="G20" s="120"/>
      <c r="H20" s="127"/>
      <c r="I20" s="115"/>
      <c r="J20" s="189" t="s">
        <v>883</v>
      </c>
      <c r="K20" s="168" t="s">
        <v>884</v>
      </c>
      <c r="L20" s="171">
        <v>900</v>
      </c>
      <c r="M20" s="147"/>
      <c r="N20" s="120"/>
      <c r="O20" s="120"/>
      <c r="P20" s="127"/>
      <c r="Q20" s="115"/>
      <c r="R20" s="120" t="s">
        <v>888</v>
      </c>
      <c r="S20" s="169" t="s">
        <v>889</v>
      </c>
      <c r="T20" s="173">
        <v>1050</v>
      </c>
      <c r="U20" s="147"/>
      <c r="V20" s="120" t="s">
        <v>899</v>
      </c>
      <c r="W20" s="181" t="s">
        <v>1764</v>
      </c>
      <c r="X20" s="127">
        <v>50</v>
      </c>
      <c r="Y20" s="147"/>
      <c r="Z20" s="120"/>
      <c r="AA20" s="120"/>
      <c r="AB20" s="127"/>
      <c r="AC20" s="115"/>
      <c r="AD20" s="117">
        <f>SUMIF(C9:Y9,D9,C27:Y27)</f>
        <v>9800</v>
      </c>
      <c r="AF20" s="126"/>
    </row>
    <row r="21" spans="2:32" ht="16.5" customHeight="1">
      <c r="B21" s="118"/>
      <c r="C21" s="120"/>
      <c r="D21" s="127"/>
      <c r="E21" s="115"/>
      <c r="F21" s="120"/>
      <c r="G21" s="120"/>
      <c r="H21" s="127"/>
      <c r="I21" s="115"/>
      <c r="J21" s="189" t="s">
        <v>885</v>
      </c>
      <c r="K21" s="168" t="s">
        <v>886</v>
      </c>
      <c r="L21" s="171">
        <v>150</v>
      </c>
      <c r="M21" s="147"/>
      <c r="N21" s="120"/>
      <c r="O21" s="120"/>
      <c r="P21" s="127"/>
      <c r="Q21" s="115"/>
      <c r="R21" s="120" t="s">
        <v>890</v>
      </c>
      <c r="S21" s="169" t="s">
        <v>891</v>
      </c>
      <c r="T21" s="119">
        <v>900</v>
      </c>
      <c r="U21" s="147"/>
      <c r="V21" s="120" t="s">
        <v>900</v>
      </c>
      <c r="W21" s="181" t="s">
        <v>1751</v>
      </c>
      <c r="X21" s="127">
        <v>50</v>
      </c>
      <c r="Y21" s="147"/>
      <c r="Z21" s="120"/>
      <c r="AA21" s="120"/>
      <c r="AB21" s="127"/>
      <c r="AC21" s="115"/>
      <c r="AD21" s="117"/>
      <c r="AF21" s="126"/>
    </row>
    <row r="22" spans="2:32" ht="16.5" customHeight="1">
      <c r="B22" s="118"/>
      <c r="C22" s="120"/>
      <c r="D22" s="127"/>
      <c r="E22" s="115"/>
      <c r="F22" s="120"/>
      <c r="G22" s="120"/>
      <c r="H22" s="127"/>
      <c r="I22" s="115"/>
      <c r="J22" s="120"/>
      <c r="K22" s="120"/>
      <c r="L22" s="127"/>
      <c r="M22" s="115"/>
      <c r="N22" s="120"/>
      <c r="O22" s="120"/>
      <c r="P22" s="127"/>
      <c r="Q22" s="115"/>
      <c r="R22" s="120" t="s">
        <v>892</v>
      </c>
      <c r="S22" s="169" t="s">
        <v>893</v>
      </c>
      <c r="T22" s="173">
        <v>1200</v>
      </c>
      <c r="U22" s="147"/>
      <c r="V22" s="120" t="s">
        <v>901</v>
      </c>
      <c r="W22" s="169" t="s">
        <v>1752</v>
      </c>
      <c r="X22" s="127">
        <v>50</v>
      </c>
      <c r="Y22" s="147"/>
      <c r="Z22" s="120"/>
      <c r="AA22" s="120"/>
      <c r="AB22" s="127"/>
      <c r="AC22" s="115"/>
      <c r="AD22" s="117" t="s">
        <v>172</v>
      </c>
      <c r="AF22" s="126"/>
    </row>
    <row r="23" spans="2:32" ht="16.5" customHeight="1">
      <c r="B23" s="118"/>
      <c r="C23" s="120"/>
      <c r="D23" s="127"/>
      <c r="E23" s="115"/>
      <c r="F23" s="120"/>
      <c r="G23" s="120"/>
      <c r="H23" s="127"/>
      <c r="I23" s="115"/>
      <c r="J23" s="120"/>
      <c r="K23" s="120"/>
      <c r="L23" s="127"/>
      <c r="M23" s="115"/>
      <c r="N23" s="120"/>
      <c r="O23" s="120"/>
      <c r="P23" s="127"/>
      <c r="Q23" s="115"/>
      <c r="R23" s="120" t="s">
        <v>894</v>
      </c>
      <c r="S23" s="169" t="s">
        <v>895</v>
      </c>
      <c r="T23" s="173">
        <v>1500</v>
      </c>
      <c r="U23" s="147"/>
      <c r="V23" s="120" t="s">
        <v>902</v>
      </c>
      <c r="W23" s="169" t="s">
        <v>1753</v>
      </c>
      <c r="X23" s="127">
        <v>50</v>
      </c>
      <c r="Y23" s="147"/>
      <c r="Z23" s="120"/>
      <c r="AA23" s="120"/>
      <c r="AB23" s="127"/>
      <c r="AC23" s="115"/>
      <c r="AD23" s="154">
        <f>SUMIF(C9:Y9,E9,C27:Y27)</f>
        <v>0</v>
      </c>
      <c r="AF23" s="126"/>
    </row>
    <row r="24" spans="2:32" ht="16.5" customHeight="1">
      <c r="B24" s="118"/>
      <c r="C24" s="120"/>
      <c r="D24" s="127"/>
      <c r="E24" s="115"/>
      <c r="F24" s="120"/>
      <c r="G24" s="120"/>
      <c r="H24" s="127"/>
      <c r="I24" s="115"/>
      <c r="J24" s="120"/>
      <c r="K24" s="120"/>
      <c r="L24" s="127"/>
      <c r="M24" s="115"/>
      <c r="N24" s="120"/>
      <c r="O24" s="120"/>
      <c r="P24" s="127"/>
      <c r="Q24" s="115"/>
      <c r="R24" s="120" t="s">
        <v>896</v>
      </c>
      <c r="S24" s="169" t="s">
        <v>897</v>
      </c>
      <c r="T24" s="119">
        <v>650</v>
      </c>
      <c r="U24" s="147"/>
      <c r="V24" s="120"/>
      <c r="W24" s="120"/>
      <c r="X24" s="127"/>
      <c r="Y24" s="115"/>
      <c r="Z24" s="120"/>
      <c r="AA24" s="120"/>
      <c r="AB24" s="127"/>
      <c r="AC24" s="115"/>
      <c r="AD24" s="117"/>
      <c r="AF24" s="126"/>
    </row>
    <row r="25" spans="2:32" ht="16.5" customHeight="1">
      <c r="B25" s="118"/>
      <c r="C25" s="120"/>
      <c r="D25" s="127"/>
      <c r="E25" s="115"/>
      <c r="F25" s="120"/>
      <c r="G25" s="120"/>
      <c r="H25" s="127"/>
      <c r="I25" s="115"/>
      <c r="J25" s="120"/>
      <c r="K25" s="120"/>
      <c r="L25" s="127"/>
      <c r="M25" s="115"/>
      <c r="N25" s="120"/>
      <c r="O25" s="120"/>
      <c r="P25" s="127"/>
      <c r="Q25" s="115"/>
      <c r="R25" s="120"/>
      <c r="S25" s="120"/>
      <c r="T25" s="127"/>
      <c r="U25" s="115"/>
      <c r="V25" s="120"/>
      <c r="W25" s="120"/>
      <c r="X25" s="127"/>
      <c r="Y25" s="115"/>
      <c r="Z25" s="120"/>
      <c r="AA25" s="120"/>
      <c r="AB25" s="127"/>
      <c r="AC25" s="115"/>
      <c r="AD25" s="117"/>
      <c r="AF25" s="126"/>
    </row>
    <row r="26" spans="2:32" ht="16.5" customHeight="1">
      <c r="B26" s="118"/>
      <c r="C26" s="120"/>
      <c r="D26" s="127"/>
      <c r="E26" s="115"/>
      <c r="F26" s="120"/>
      <c r="G26" s="120"/>
      <c r="H26" s="127"/>
      <c r="I26" s="115"/>
      <c r="J26" s="120"/>
      <c r="K26" s="120"/>
      <c r="L26" s="127"/>
      <c r="M26" s="115"/>
      <c r="N26" s="120"/>
      <c r="O26" s="120"/>
      <c r="P26" s="127"/>
      <c r="Q26" s="115"/>
      <c r="R26" s="120"/>
      <c r="S26" s="120"/>
      <c r="T26" s="127"/>
      <c r="U26" s="115"/>
      <c r="V26" s="120"/>
      <c r="W26" s="120"/>
      <c r="X26" s="127"/>
      <c r="Y26" s="115"/>
      <c r="Z26" s="120"/>
      <c r="AA26" s="120"/>
      <c r="AB26" s="127"/>
      <c r="AC26" s="115"/>
      <c r="AD26" s="117"/>
      <c r="AF26" s="126"/>
    </row>
    <row r="27" spans="2:32" ht="16.5" customHeight="1">
      <c r="B27" s="118"/>
      <c r="C27" s="120" t="s">
        <v>59</v>
      </c>
      <c r="D27" s="127">
        <f>SUM(D19:D26)</f>
        <v>1350</v>
      </c>
      <c r="E27" s="149">
        <f>SUM(E19:E26)</f>
        <v>0</v>
      </c>
      <c r="F27" s="120"/>
      <c r="G27" s="120"/>
      <c r="H27" s="127">
        <f>SUM(H19:H26)</f>
        <v>0</v>
      </c>
      <c r="I27" s="149">
        <f>SUM(I19:I26)</f>
        <v>0</v>
      </c>
      <c r="J27" s="120"/>
      <c r="K27" s="120"/>
      <c r="L27" s="127">
        <f>SUM(L19:L26)</f>
        <v>1600</v>
      </c>
      <c r="M27" s="149">
        <f>SUM(M19:M26)</f>
        <v>0</v>
      </c>
      <c r="N27" s="120"/>
      <c r="O27" s="120"/>
      <c r="P27" s="127">
        <f>SUM(P19:P26)</f>
        <v>0</v>
      </c>
      <c r="Q27" s="149">
        <f>SUM(Q19:Q26)</f>
        <v>0</v>
      </c>
      <c r="R27" s="120"/>
      <c r="S27" s="120"/>
      <c r="T27" s="127">
        <f>SUM(T19:T26)</f>
        <v>6500</v>
      </c>
      <c r="U27" s="149">
        <f>SUM(U19:U26)</f>
        <v>0</v>
      </c>
      <c r="V27" s="120"/>
      <c r="W27" s="120"/>
      <c r="X27" s="127">
        <f>SUM(X19:X26)</f>
        <v>350</v>
      </c>
      <c r="Y27" s="149">
        <f>SUM(Y19:Y26)</f>
        <v>0</v>
      </c>
      <c r="Z27" s="120"/>
      <c r="AA27" s="120"/>
      <c r="AB27" s="127">
        <f>SUM(AB19:AB26)</f>
        <v>0</v>
      </c>
      <c r="AC27" s="149">
        <f>SUM(AC19:AC26)</f>
        <v>0</v>
      </c>
      <c r="AD27" s="117"/>
    </row>
    <row r="28" spans="2:32" s="163" customFormat="1" ht="16.5" customHeight="1">
      <c r="B28" s="176"/>
      <c r="C28" s="177" t="s">
        <v>903</v>
      </c>
      <c r="D28" s="153"/>
      <c r="E28" s="153"/>
      <c r="F28" s="178"/>
      <c r="G28" s="178"/>
      <c r="H28" s="153"/>
      <c r="I28" s="153"/>
      <c r="J28" s="178"/>
      <c r="K28" s="178"/>
      <c r="L28" s="153"/>
      <c r="M28" s="153"/>
      <c r="N28" s="178"/>
      <c r="O28" s="178"/>
      <c r="P28" s="153"/>
      <c r="Q28" s="153"/>
      <c r="R28" s="178"/>
      <c r="S28" s="178"/>
      <c r="T28" s="153"/>
      <c r="U28" s="153"/>
      <c r="V28" s="178"/>
      <c r="W28" s="178"/>
      <c r="X28" s="153"/>
      <c r="Y28" s="153"/>
      <c r="Z28" s="178"/>
      <c r="AA28" s="178"/>
      <c r="AB28" s="153"/>
      <c r="AC28" s="153"/>
      <c r="AD28" s="179"/>
    </row>
    <row r="29" spans="2:32" ht="16.5" customHeight="1">
      <c r="B29" s="158" t="s">
        <v>904</v>
      </c>
      <c r="C29" s="166" t="s">
        <v>905</v>
      </c>
      <c r="D29" s="151">
        <v>500</v>
      </c>
      <c r="E29" s="156"/>
      <c r="F29" s="150" t="s">
        <v>910</v>
      </c>
      <c r="G29" t="s">
        <v>911</v>
      </c>
      <c r="H29" s="151">
        <v>400</v>
      </c>
      <c r="I29" s="156"/>
      <c r="J29" s="150" t="s">
        <v>912</v>
      </c>
      <c r="K29" s="167" t="s">
        <v>905</v>
      </c>
      <c r="L29" s="170">
        <v>400</v>
      </c>
      <c r="M29" s="156"/>
      <c r="N29" s="150"/>
      <c r="O29" s="150"/>
      <c r="P29" s="151"/>
      <c r="Q29" s="152"/>
      <c r="R29" s="150" t="s">
        <v>926</v>
      </c>
      <c r="S29" s="167" t="s">
        <v>927</v>
      </c>
      <c r="T29" s="172">
        <v>2100</v>
      </c>
      <c r="U29" s="156"/>
      <c r="V29" s="150" t="s">
        <v>936</v>
      </c>
      <c r="W29" s="182" t="s">
        <v>1762</v>
      </c>
      <c r="X29" s="151">
        <v>50</v>
      </c>
      <c r="Y29" s="156"/>
      <c r="Z29" s="150"/>
      <c r="AA29" s="150"/>
      <c r="AB29" s="151"/>
      <c r="AC29" s="152"/>
      <c r="AD29" s="117" t="s">
        <v>170</v>
      </c>
    </row>
    <row r="30" spans="2:32" ht="16.5" customHeight="1">
      <c r="B30" s="178" t="s">
        <v>906</v>
      </c>
      <c r="C30" s="168" t="s">
        <v>907</v>
      </c>
      <c r="D30" s="127">
        <v>200</v>
      </c>
      <c r="E30" s="147"/>
      <c r="F30" s="120"/>
      <c r="G30" s="120"/>
      <c r="H30" s="127"/>
      <c r="I30" s="115"/>
      <c r="J30" s="120" t="s">
        <v>913</v>
      </c>
      <c r="K30" s="169" t="s">
        <v>914</v>
      </c>
      <c r="L30" s="171">
        <v>250</v>
      </c>
      <c r="M30" s="147"/>
      <c r="N30" s="120"/>
      <c r="O30" s="120"/>
      <c r="P30" s="127"/>
      <c r="Q30" s="115"/>
      <c r="R30" s="120" t="s">
        <v>928</v>
      </c>
      <c r="S30" s="169" t="s">
        <v>929</v>
      </c>
      <c r="T30" s="173">
        <v>1000</v>
      </c>
      <c r="U30" s="147"/>
      <c r="V30" s="120" t="s">
        <v>937</v>
      </c>
      <c r="W30" s="181" t="s">
        <v>1754</v>
      </c>
      <c r="X30" s="127">
        <v>200</v>
      </c>
      <c r="Y30" s="147"/>
      <c r="Z30" s="120"/>
      <c r="AA30" s="120"/>
      <c r="AB30" s="127"/>
      <c r="AC30" s="115"/>
      <c r="AD30" s="117">
        <f>SUMIF(C9:Y9,D9,C39:Y39)</f>
        <v>15200</v>
      </c>
    </row>
    <row r="31" spans="2:32" ht="16.5" customHeight="1">
      <c r="B31" s="165" t="s">
        <v>908</v>
      </c>
      <c r="C31" s="168" t="s">
        <v>909</v>
      </c>
      <c r="D31" s="127">
        <v>1650</v>
      </c>
      <c r="E31" s="147"/>
      <c r="F31" s="120"/>
      <c r="G31" s="120"/>
      <c r="H31" s="127"/>
      <c r="I31" s="115"/>
      <c r="J31" s="120" t="s">
        <v>915</v>
      </c>
      <c r="K31" s="169" t="s">
        <v>916</v>
      </c>
      <c r="L31" s="171">
        <v>750</v>
      </c>
      <c r="M31" s="147"/>
      <c r="N31" s="120"/>
      <c r="O31" s="120"/>
      <c r="P31" s="127"/>
      <c r="Q31" s="115"/>
      <c r="R31" s="120" t="s">
        <v>930</v>
      </c>
      <c r="S31" s="169" t="s">
        <v>931</v>
      </c>
      <c r="T31" s="173">
        <v>2000</v>
      </c>
      <c r="U31" s="147"/>
      <c r="V31" s="120" t="s">
        <v>938</v>
      </c>
      <c r="W31" s="181" t="s">
        <v>1755</v>
      </c>
      <c r="X31" s="127">
        <v>50</v>
      </c>
      <c r="Y31" s="147"/>
      <c r="Z31" s="120"/>
      <c r="AA31" s="120"/>
      <c r="AB31" s="127"/>
      <c r="AC31" s="115"/>
      <c r="AD31" s="117"/>
      <c r="AF31" s="129"/>
    </row>
    <row r="32" spans="2:32" ht="16.5" customHeight="1">
      <c r="B32" s="113"/>
      <c r="C32" s="120"/>
      <c r="D32" s="127"/>
      <c r="E32" s="115"/>
      <c r="F32" s="120"/>
      <c r="G32" s="120"/>
      <c r="H32" s="127"/>
      <c r="I32" s="115"/>
      <c r="J32" s="120" t="s">
        <v>917</v>
      </c>
      <c r="K32" s="169" t="s">
        <v>918</v>
      </c>
      <c r="L32" s="119">
        <v>200</v>
      </c>
      <c r="M32" s="147"/>
      <c r="N32" s="120"/>
      <c r="O32" s="120"/>
      <c r="P32" s="127"/>
      <c r="Q32" s="115"/>
      <c r="R32" s="120" t="s">
        <v>932</v>
      </c>
      <c r="S32" s="169" t="s">
        <v>933</v>
      </c>
      <c r="T32" s="173">
        <v>1550</v>
      </c>
      <c r="U32" s="147"/>
      <c r="V32" s="120" t="s">
        <v>939</v>
      </c>
      <c r="W32" s="181" t="s">
        <v>1756</v>
      </c>
      <c r="X32" s="127">
        <v>50</v>
      </c>
      <c r="Y32" s="147"/>
      <c r="Z32" s="120"/>
      <c r="AA32" s="120"/>
      <c r="AB32" s="127"/>
      <c r="AC32" s="115"/>
      <c r="AD32" s="117" t="s">
        <v>172</v>
      </c>
    </row>
    <row r="33" spans="2:35" ht="16.5" customHeight="1">
      <c r="B33" s="113"/>
      <c r="C33" s="120"/>
      <c r="D33" s="127"/>
      <c r="E33" s="115"/>
      <c r="F33" s="120"/>
      <c r="G33" s="120"/>
      <c r="H33" s="127"/>
      <c r="I33" s="115"/>
      <c r="J33" s="120" t="s">
        <v>919</v>
      </c>
      <c r="K33" s="169" t="s">
        <v>907</v>
      </c>
      <c r="L33" s="171">
        <v>250</v>
      </c>
      <c r="M33" s="147"/>
      <c r="N33" s="120"/>
      <c r="O33" s="120"/>
      <c r="P33" s="127"/>
      <c r="Q33" s="115"/>
      <c r="R33" s="120" t="s">
        <v>934</v>
      </c>
      <c r="S33" s="169" t="s">
        <v>935</v>
      </c>
      <c r="T33" s="173">
        <v>1700</v>
      </c>
      <c r="U33" s="147"/>
      <c r="V33" s="120" t="s">
        <v>940</v>
      </c>
      <c r="W33" s="181" t="s">
        <v>1757</v>
      </c>
      <c r="X33" s="127">
        <v>100</v>
      </c>
      <c r="Y33" s="147"/>
      <c r="Z33" s="120"/>
      <c r="AA33" s="120"/>
      <c r="AB33" s="127"/>
      <c r="AC33" s="115"/>
      <c r="AD33" s="154">
        <f>SUMIF(C9:Y9,E9,C39:Y39)</f>
        <v>0</v>
      </c>
    </row>
    <row r="34" spans="2:35" ht="16.5" customHeight="1">
      <c r="B34" s="113"/>
      <c r="C34" s="120"/>
      <c r="D34" s="127"/>
      <c r="E34" s="115"/>
      <c r="F34" s="120"/>
      <c r="G34" s="120"/>
      <c r="H34" s="127"/>
      <c r="I34" s="115"/>
      <c r="J34" s="120" t="s">
        <v>920</v>
      </c>
      <c r="K34" s="169" t="s">
        <v>921</v>
      </c>
      <c r="L34" s="171">
        <v>350</v>
      </c>
      <c r="M34" s="147"/>
      <c r="N34" s="120"/>
      <c r="O34" s="120"/>
      <c r="P34" s="127"/>
      <c r="Q34" s="115"/>
      <c r="R34" s="120"/>
      <c r="S34" s="120"/>
      <c r="T34" s="127"/>
      <c r="U34" s="115"/>
      <c r="V34" s="120" t="s">
        <v>941</v>
      </c>
      <c r="W34" s="181" t="s">
        <v>1758</v>
      </c>
      <c r="X34" s="127">
        <v>100</v>
      </c>
      <c r="Y34" s="147"/>
      <c r="Z34" s="120"/>
      <c r="AA34" s="120"/>
      <c r="AB34" s="127"/>
      <c r="AC34" s="115"/>
      <c r="AD34" s="117"/>
    </row>
    <row r="35" spans="2:35" ht="16.5" customHeight="1">
      <c r="B35" s="113"/>
      <c r="C35" s="120"/>
      <c r="D35" s="127"/>
      <c r="E35" s="115"/>
      <c r="F35" s="120"/>
      <c r="G35" s="120"/>
      <c r="H35" s="127"/>
      <c r="I35" s="115"/>
      <c r="J35" s="120" t="s">
        <v>922</v>
      </c>
      <c r="K35" s="169" t="s">
        <v>923</v>
      </c>
      <c r="L35" s="171">
        <v>850</v>
      </c>
      <c r="M35" s="147"/>
      <c r="N35" s="120"/>
      <c r="O35" s="120"/>
      <c r="P35" s="127"/>
      <c r="Q35" s="115"/>
      <c r="R35" s="120"/>
      <c r="S35" s="120"/>
      <c r="T35" s="127"/>
      <c r="U35" s="115"/>
      <c r="V35" s="120" t="s">
        <v>942</v>
      </c>
      <c r="W35" s="181" t="s">
        <v>1759</v>
      </c>
      <c r="X35" s="127">
        <v>100</v>
      </c>
      <c r="Y35" s="147"/>
      <c r="Z35" s="120"/>
      <c r="AA35" s="120"/>
      <c r="AB35" s="127"/>
      <c r="AC35" s="115"/>
      <c r="AD35" s="117"/>
    </row>
    <row r="36" spans="2:35" ht="16.5" customHeight="1">
      <c r="B36" s="118"/>
      <c r="C36" s="120"/>
      <c r="D36" s="127"/>
      <c r="E36" s="115"/>
      <c r="F36" s="120"/>
      <c r="G36" s="120"/>
      <c r="H36" s="127"/>
      <c r="I36" s="115"/>
      <c r="J36" s="120" t="s">
        <v>924</v>
      </c>
      <c r="K36" s="169" t="s">
        <v>925</v>
      </c>
      <c r="L36" s="171">
        <v>400</v>
      </c>
      <c r="M36" s="147"/>
      <c r="N36" s="120"/>
      <c r="O36" s="120"/>
      <c r="P36" s="127"/>
      <c r="Q36" s="115"/>
      <c r="R36" s="120"/>
      <c r="S36" s="120"/>
      <c r="T36" s="127"/>
      <c r="U36" s="115"/>
      <c r="V36" s="120"/>
      <c r="W36" s="120"/>
      <c r="X36" s="127"/>
      <c r="Y36" s="115"/>
      <c r="Z36" s="120"/>
      <c r="AA36" s="120"/>
      <c r="AB36" s="127"/>
      <c r="AC36" s="115"/>
      <c r="AD36" s="117"/>
    </row>
    <row r="37" spans="2:35" ht="16.5" customHeight="1">
      <c r="B37" s="118"/>
      <c r="C37" s="120"/>
      <c r="D37" s="127"/>
      <c r="E37" s="115"/>
      <c r="F37" s="120"/>
      <c r="G37" s="120"/>
      <c r="H37" s="127"/>
      <c r="I37" s="115"/>
      <c r="J37" s="120"/>
      <c r="K37" s="120"/>
      <c r="L37" s="127"/>
      <c r="M37" s="115"/>
      <c r="N37" s="120"/>
      <c r="O37" s="120"/>
      <c r="P37" s="127"/>
      <c r="Q37" s="115"/>
      <c r="R37" s="120"/>
      <c r="S37" s="120"/>
      <c r="T37" s="127"/>
      <c r="U37" s="115"/>
      <c r="V37" s="120"/>
      <c r="W37" s="120"/>
      <c r="X37" s="127"/>
      <c r="Y37" s="115"/>
      <c r="Z37" s="120"/>
      <c r="AA37" s="120"/>
      <c r="AB37" s="127"/>
      <c r="AC37" s="115"/>
      <c r="AD37" s="117"/>
    </row>
    <row r="38" spans="2:35" ht="16.5" customHeight="1">
      <c r="B38" s="118"/>
      <c r="C38" s="120"/>
      <c r="D38" s="127"/>
      <c r="E38" s="115"/>
      <c r="F38" s="120"/>
      <c r="G38" s="120"/>
      <c r="H38" s="127"/>
      <c r="I38" s="115"/>
      <c r="J38" s="120"/>
      <c r="K38" s="120"/>
      <c r="L38" s="127"/>
      <c r="M38" s="115"/>
      <c r="N38" s="120"/>
      <c r="O38" s="120"/>
      <c r="P38" s="127"/>
      <c r="Q38" s="115"/>
      <c r="R38" s="120"/>
      <c r="S38" s="120"/>
      <c r="T38" s="127"/>
      <c r="U38" s="115"/>
      <c r="V38" s="120"/>
      <c r="W38" s="120"/>
      <c r="X38" s="127"/>
      <c r="Y38" s="115"/>
      <c r="Z38" s="120"/>
      <c r="AA38" s="120"/>
      <c r="AB38" s="127"/>
      <c r="AC38" s="115"/>
      <c r="AD38" s="117"/>
    </row>
    <row r="39" spans="2:35" ht="16.5" customHeight="1">
      <c r="B39" s="118"/>
      <c r="C39" s="120" t="s">
        <v>59</v>
      </c>
      <c r="D39" s="127">
        <f>SUM(D29:D38)</f>
        <v>2350</v>
      </c>
      <c r="E39" s="149">
        <f>SUM(E29:E38)</f>
        <v>0</v>
      </c>
      <c r="F39" s="120"/>
      <c r="G39" s="120"/>
      <c r="H39" s="127">
        <f>SUM(H29:H38)</f>
        <v>400</v>
      </c>
      <c r="I39" s="149">
        <f>SUM(I29:I38)</f>
        <v>0</v>
      </c>
      <c r="J39" s="120"/>
      <c r="K39" s="120"/>
      <c r="L39" s="127">
        <f>SUM(L29:L38)</f>
        <v>3450</v>
      </c>
      <c r="M39" s="149">
        <f>SUM(M29:M38)</f>
        <v>0</v>
      </c>
      <c r="N39" s="120"/>
      <c r="O39" s="120"/>
      <c r="P39" s="127">
        <f>SUM(P29:P38)</f>
        <v>0</v>
      </c>
      <c r="Q39" s="149">
        <f>SUM(Q29:Q38)</f>
        <v>0</v>
      </c>
      <c r="R39" s="120"/>
      <c r="S39" s="120"/>
      <c r="T39" s="127">
        <f>SUM(T29:T38)</f>
        <v>8350</v>
      </c>
      <c r="U39" s="149">
        <f>SUM(U29:U38)</f>
        <v>0</v>
      </c>
      <c r="V39" s="120"/>
      <c r="W39" s="120"/>
      <c r="X39" s="127">
        <f>SUM(X29:X38)</f>
        <v>650</v>
      </c>
      <c r="Y39" s="149">
        <f>SUM(Y29:Y38)</f>
        <v>0</v>
      </c>
      <c r="Z39" s="120"/>
      <c r="AA39" s="120"/>
      <c r="AB39" s="127">
        <f>SUM(AB29:AB38)</f>
        <v>0</v>
      </c>
      <c r="AC39" s="149">
        <f>SUM(AC29:AC38)</f>
        <v>0</v>
      </c>
      <c r="AD39" s="117"/>
    </row>
    <row r="40" spans="2:35" s="163" customFormat="1" ht="16.5" customHeight="1">
      <c r="B40" s="180"/>
      <c r="C40" s="177" t="s">
        <v>943</v>
      </c>
      <c r="D40" s="153"/>
      <c r="E40" s="153"/>
      <c r="F40" s="178"/>
      <c r="G40" s="178"/>
      <c r="H40" s="153"/>
      <c r="I40" s="153"/>
      <c r="J40" s="178"/>
      <c r="K40" s="178"/>
      <c r="L40" s="153"/>
      <c r="M40" s="153"/>
      <c r="N40" s="178"/>
      <c r="O40" s="178"/>
      <c r="P40" s="153"/>
      <c r="Q40" s="153"/>
      <c r="R40" s="178"/>
      <c r="S40" s="178"/>
      <c r="T40" s="153"/>
      <c r="U40" s="153"/>
      <c r="V40" s="178"/>
      <c r="W40" s="178"/>
      <c r="X40" s="153"/>
      <c r="Y40" s="153"/>
      <c r="Z40" s="178"/>
      <c r="AA40" s="178"/>
      <c r="AB40" s="153"/>
      <c r="AC40" s="153"/>
      <c r="AD40" s="179"/>
    </row>
    <row r="41" spans="2:35" ht="16.5" customHeight="1">
      <c r="B41" s="186" t="s">
        <v>944</v>
      </c>
      <c r="C41" s="166" t="s">
        <v>945</v>
      </c>
      <c r="D41" s="170">
        <v>450</v>
      </c>
      <c r="E41" s="156"/>
      <c r="F41" s="150" t="s">
        <v>946</v>
      </c>
      <c r="G41" t="s">
        <v>945</v>
      </c>
      <c r="H41" s="151">
        <v>600</v>
      </c>
      <c r="I41" s="156"/>
      <c r="J41" s="150" t="s">
        <v>947</v>
      </c>
      <c r="K41" s="167" t="s">
        <v>948</v>
      </c>
      <c r="L41" s="170">
        <v>200</v>
      </c>
      <c r="M41" s="156"/>
      <c r="N41" s="150"/>
      <c r="O41" s="150"/>
      <c r="P41" s="151"/>
      <c r="Q41" s="152"/>
      <c r="R41" s="150" t="s">
        <v>958</v>
      </c>
      <c r="S41" s="167" t="s">
        <v>959</v>
      </c>
      <c r="T41" s="108">
        <v>650</v>
      </c>
      <c r="U41" s="156"/>
      <c r="V41" s="150" t="s">
        <v>970</v>
      </c>
      <c r="W41" s="167" t="s">
        <v>1761</v>
      </c>
      <c r="X41" s="151">
        <v>100</v>
      </c>
      <c r="Y41" s="156"/>
      <c r="Z41" s="150"/>
      <c r="AA41" s="150"/>
      <c r="AB41" s="151"/>
      <c r="AC41" s="152"/>
      <c r="AD41" s="117" t="s">
        <v>170</v>
      </c>
    </row>
    <row r="42" spans="2:35" ht="16.5" customHeight="1">
      <c r="B42" s="105"/>
      <c r="C42" s="120"/>
      <c r="D42" s="127"/>
      <c r="E42" s="115"/>
      <c r="F42" s="120"/>
      <c r="G42" s="120"/>
      <c r="H42" s="127"/>
      <c r="I42" s="115"/>
      <c r="J42" s="120" t="s">
        <v>949</v>
      </c>
      <c r="K42" s="169" t="s">
        <v>945</v>
      </c>
      <c r="L42" s="171">
        <v>700</v>
      </c>
      <c r="M42" s="147"/>
      <c r="N42" s="120"/>
      <c r="O42" s="120"/>
      <c r="P42" s="127"/>
      <c r="Q42" s="115"/>
      <c r="R42" s="120" t="s">
        <v>960</v>
      </c>
      <c r="S42" s="169" t="s">
        <v>961</v>
      </c>
      <c r="T42" s="119">
        <v>900</v>
      </c>
      <c r="U42" s="147"/>
      <c r="V42" s="120" t="s">
        <v>971</v>
      </c>
      <c r="W42" s="181" t="s">
        <v>1760</v>
      </c>
      <c r="X42" s="127">
        <v>50</v>
      </c>
      <c r="Y42" s="147"/>
      <c r="Z42" s="120"/>
      <c r="AA42" s="120"/>
      <c r="AB42" s="127"/>
      <c r="AC42" s="115"/>
      <c r="AD42" s="117">
        <f>SUMIF(C9:Y9,D9,C51:Y51)</f>
        <v>7850</v>
      </c>
    </row>
    <row r="43" spans="2:35" ht="16.5" customHeight="1">
      <c r="B43" s="106" t="s">
        <v>116</v>
      </c>
      <c r="C43" s="120"/>
      <c r="D43" s="127"/>
      <c r="E43" s="115"/>
      <c r="F43" s="120"/>
      <c r="G43" s="120"/>
      <c r="H43" s="127"/>
      <c r="I43" s="115"/>
      <c r="J43" s="120" t="s">
        <v>950</v>
      </c>
      <c r="K43" s="169" t="s">
        <v>951</v>
      </c>
      <c r="L43" s="119">
        <v>200</v>
      </c>
      <c r="M43" s="147"/>
      <c r="N43" s="120"/>
      <c r="O43" s="120"/>
      <c r="P43" s="127"/>
      <c r="Q43" s="115"/>
      <c r="R43" s="120" t="s">
        <v>962</v>
      </c>
      <c r="S43" s="169" t="s">
        <v>963</v>
      </c>
      <c r="T43" s="119">
        <v>850</v>
      </c>
      <c r="U43" s="147"/>
      <c r="V43" s="120"/>
      <c r="W43" s="120"/>
      <c r="X43" s="127"/>
      <c r="Y43" s="115"/>
      <c r="Z43" s="120"/>
      <c r="AA43" s="120"/>
      <c r="AB43" s="127"/>
      <c r="AC43" s="115"/>
      <c r="AD43" s="117"/>
    </row>
    <row r="44" spans="2:35" ht="16.5" customHeight="1">
      <c r="B44" s="113" t="s">
        <v>120</v>
      </c>
      <c r="C44" s="120"/>
      <c r="D44" s="127"/>
      <c r="E44" s="115"/>
      <c r="F44" s="120"/>
      <c r="G44" s="120"/>
      <c r="H44" s="127"/>
      <c r="I44" s="115"/>
      <c r="J44" s="120" t="s">
        <v>952</v>
      </c>
      <c r="K44" s="169" t="s">
        <v>953</v>
      </c>
      <c r="L44" s="171">
        <v>400</v>
      </c>
      <c r="M44" s="147"/>
      <c r="N44" s="120"/>
      <c r="O44" s="120"/>
      <c r="P44" s="127"/>
      <c r="Q44" s="115"/>
      <c r="R44" s="120" t="s">
        <v>964</v>
      </c>
      <c r="S44" s="169" t="s">
        <v>965</v>
      </c>
      <c r="T44" s="119">
        <v>500</v>
      </c>
      <c r="U44" s="147"/>
      <c r="V44" s="120"/>
      <c r="W44" s="120"/>
      <c r="X44" s="127"/>
      <c r="Y44" s="115"/>
      <c r="Z44" s="120"/>
      <c r="AA44" s="120"/>
      <c r="AB44" s="127"/>
      <c r="AC44" s="115"/>
      <c r="AD44" s="117" t="s">
        <v>172</v>
      </c>
    </row>
    <row r="45" spans="2:35" ht="16.5" customHeight="1">
      <c r="B45" s="113" t="s">
        <v>121</v>
      </c>
      <c r="C45" s="120"/>
      <c r="D45" s="127"/>
      <c r="E45" s="115"/>
      <c r="F45" s="120"/>
      <c r="G45" s="120"/>
      <c r="H45" s="127"/>
      <c r="I45" s="115"/>
      <c r="J45" s="120" t="s">
        <v>954</v>
      </c>
      <c r="K45" s="169" t="s">
        <v>955</v>
      </c>
      <c r="L45" s="171">
        <v>150</v>
      </c>
      <c r="M45" s="147"/>
      <c r="N45" s="120"/>
      <c r="O45" s="120"/>
      <c r="P45" s="127"/>
      <c r="Q45" s="115"/>
      <c r="R45" s="120" t="s">
        <v>966</v>
      </c>
      <c r="S45" s="169" t="s">
        <v>967</v>
      </c>
      <c r="T45" s="171">
        <v>800</v>
      </c>
      <c r="U45" s="147"/>
      <c r="V45" s="120"/>
      <c r="W45" s="120"/>
      <c r="X45" s="127"/>
      <c r="Y45" s="115"/>
      <c r="Z45" s="120"/>
      <c r="AA45" s="120"/>
      <c r="AB45" s="127"/>
      <c r="AC45" s="115"/>
      <c r="AD45" s="154">
        <f>SUMIF(C9:Y9,E9,C51:Y51)</f>
        <v>0</v>
      </c>
    </row>
    <row r="46" spans="2:35" ht="16.5" customHeight="1">
      <c r="B46" s="131"/>
      <c r="C46" s="120"/>
      <c r="D46" s="127"/>
      <c r="E46" s="115"/>
      <c r="F46" s="120"/>
      <c r="G46" s="120"/>
      <c r="H46" s="127"/>
      <c r="I46" s="115"/>
      <c r="J46" s="120" t="s">
        <v>956</v>
      </c>
      <c r="K46" s="169" t="s">
        <v>957</v>
      </c>
      <c r="L46" s="119">
        <v>150</v>
      </c>
      <c r="M46" s="147"/>
      <c r="N46" s="120"/>
      <c r="O46" s="120"/>
      <c r="P46" s="127"/>
      <c r="Q46" s="115"/>
      <c r="R46" s="120" t="s">
        <v>968</v>
      </c>
      <c r="S46" s="169" t="s">
        <v>969</v>
      </c>
      <c r="T46" s="119">
        <v>1150</v>
      </c>
      <c r="U46" s="147"/>
      <c r="V46" s="120"/>
      <c r="W46" s="120"/>
      <c r="X46" s="127"/>
      <c r="Y46" s="115"/>
      <c r="Z46" s="120"/>
      <c r="AA46" s="120"/>
      <c r="AB46" s="127"/>
      <c r="AC46" s="115"/>
      <c r="AD46" s="117"/>
    </row>
    <row r="47" spans="2:35" ht="16.5" customHeight="1">
      <c r="B47" s="113"/>
      <c r="C47" s="120"/>
      <c r="D47" s="127"/>
      <c r="E47" s="115"/>
      <c r="F47" s="120"/>
      <c r="G47" s="120"/>
      <c r="H47" s="127"/>
      <c r="I47" s="115"/>
      <c r="J47" s="120"/>
      <c r="K47" s="120"/>
      <c r="L47" s="127"/>
      <c r="M47" s="115"/>
      <c r="N47" s="120"/>
      <c r="O47" s="120"/>
      <c r="P47" s="127"/>
      <c r="Q47" s="115"/>
      <c r="R47" s="120"/>
      <c r="S47" s="120"/>
      <c r="T47" s="127"/>
      <c r="U47" s="115"/>
      <c r="V47" s="120"/>
      <c r="W47" s="120"/>
      <c r="X47" s="127"/>
      <c r="Y47" s="115"/>
      <c r="Z47" s="120"/>
      <c r="AA47" s="120"/>
      <c r="AB47" s="127"/>
      <c r="AC47" s="115"/>
      <c r="AD47" s="117"/>
    </row>
    <row r="48" spans="2:35" ht="16.5" customHeight="1">
      <c r="B48" s="113"/>
      <c r="C48" s="120"/>
      <c r="D48" s="127"/>
      <c r="E48" s="115"/>
      <c r="F48" s="120"/>
      <c r="G48" s="120"/>
      <c r="H48" s="127"/>
      <c r="I48" s="115"/>
      <c r="J48" s="120"/>
      <c r="K48" s="120"/>
      <c r="L48" s="127"/>
      <c r="M48" s="115"/>
      <c r="N48" s="120"/>
      <c r="O48" s="120"/>
      <c r="P48" s="127"/>
      <c r="Q48" s="115"/>
      <c r="R48" s="120"/>
      <c r="S48" s="120"/>
      <c r="T48" s="127"/>
      <c r="U48" s="115"/>
      <c r="V48" s="120"/>
      <c r="W48" s="120"/>
      <c r="X48" s="127"/>
      <c r="Y48" s="115"/>
      <c r="Z48" s="120"/>
      <c r="AA48" s="120"/>
      <c r="AB48" s="127"/>
      <c r="AC48" s="115"/>
      <c r="AD48" s="117"/>
      <c r="AE48" s="132"/>
      <c r="AF48" s="132"/>
      <c r="AG48" s="132"/>
      <c r="AH48" s="132"/>
      <c r="AI48" s="132"/>
    </row>
    <row r="49" spans="2:35" ht="16.5" customHeight="1">
      <c r="B49" s="118"/>
      <c r="C49" s="120"/>
      <c r="D49" s="127"/>
      <c r="E49" s="115"/>
      <c r="F49" s="120"/>
      <c r="G49" s="120"/>
      <c r="H49" s="127"/>
      <c r="I49" s="115"/>
      <c r="J49" s="120" t="s">
        <v>122</v>
      </c>
      <c r="K49" s="120"/>
      <c r="L49" s="127"/>
      <c r="M49" s="115"/>
      <c r="N49" s="120"/>
      <c r="O49" s="120"/>
      <c r="P49" s="127"/>
      <c r="Q49" s="115"/>
      <c r="R49" s="120"/>
      <c r="S49" s="120"/>
      <c r="T49" s="127"/>
      <c r="U49" s="115"/>
      <c r="V49" s="116"/>
      <c r="W49" s="120"/>
      <c r="X49" s="127"/>
      <c r="Y49" s="115"/>
      <c r="Z49" s="116"/>
      <c r="AA49" s="120"/>
      <c r="AB49" s="127"/>
      <c r="AC49" s="115"/>
      <c r="AD49" s="117"/>
      <c r="AE49" s="132"/>
      <c r="AF49" s="132"/>
      <c r="AG49" s="132"/>
      <c r="AH49" s="132"/>
      <c r="AI49" s="132"/>
    </row>
    <row r="50" spans="2:35" ht="16.5" customHeight="1">
      <c r="B50" s="118"/>
      <c r="C50" s="120"/>
      <c r="D50" s="127"/>
      <c r="E50" s="115"/>
      <c r="F50" s="120"/>
      <c r="G50" s="120"/>
      <c r="H50" s="127"/>
      <c r="I50" s="115"/>
      <c r="J50" s="116"/>
      <c r="K50" s="120"/>
      <c r="L50" s="127"/>
      <c r="M50" s="115"/>
      <c r="N50" s="120"/>
      <c r="O50" s="120"/>
      <c r="P50" s="127"/>
      <c r="Q50" s="115"/>
      <c r="R50" s="120"/>
      <c r="S50" s="120"/>
      <c r="T50" s="127"/>
      <c r="U50" s="115"/>
      <c r="V50" s="120"/>
      <c r="W50" s="120"/>
      <c r="X50" s="127"/>
      <c r="Y50" s="115"/>
      <c r="Z50" s="120"/>
      <c r="AA50" s="120"/>
      <c r="AB50" s="127"/>
      <c r="AC50" s="115"/>
      <c r="AD50" s="117"/>
      <c r="AE50" s="132"/>
      <c r="AF50" s="132"/>
      <c r="AG50" s="132"/>
      <c r="AH50" s="132"/>
      <c r="AI50" s="132"/>
    </row>
    <row r="51" spans="2:35" ht="16.5" customHeight="1">
      <c r="B51" s="128"/>
      <c r="C51" s="128" t="s">
        <v>244</v>
      </c>
      <c r="D51" s="133">
        <f>SUM(D41:D50)</f>
        <v>450</v>
      </c>
      <c r="E51" s="134">
        <f>SUM(E41:E50)</f>
        <v>0</v>
      </c>
      <c r="F51" s="128">
        <f t="shared" ref="F51:Z51" si="0">SUM(F43:F50)</f>
        <v>0</v>
      </c>
      <c r="G51" s="128"/>
      <c r="H51" s="133">
        <f>SUM(H41:H50)</f>
        <v>600</v>
      </c>
      <c r="I51" s="134">
        <f>SUM(I41:I50)</f>
        <v>0</v>
      </c>
      <c r="J51" s="130">
        <f t="shared" si="0"/>
        <v>0</v>
      </c>
      <c r="K51" s="128"/>
      <c r="L51" s="133">
        <f>SUM(L41:L50)</f>
        <v>1800</v>
      </c>
      <c r="M51" s="134">
        <f>SUM(M41:M50)</f>
        <v>0</v>
      </c>
      <c r="N51" s="128">
        <f t="shared" si="0"/>
        <v>0</v>
      </c>
      <c r="O51" s="128"/>
      <c r="P51" s="133">
        <f>SUM(P41:P50)</f>
        <v>0</v>
      </c>
      <c r="Q51" s="134">
        <f>SUM(Q41:Q50)</f>
        <v>0</v>
      </c>
      <c r="R51" s="128">
        <f t="shared" si="0"/>
        <v>0</v>
      </c>
      <c r="S51" s="128"/>
      <c r="T51" s="133">
        <f>SUM(T41:T50)</f>
        <v>4850</v>
      </c>
      <c r="U51" s="134">
        <f>SUM(U41:U50)</f>
        <v>0</v>
      </c>
      <c r="V51" s="128">
        <f t="shared" si="0"/>
        <v>0</v>
      </c>
      <c r="W51" s="128"/>
      <c r="X51" s="133">
        <f>SUM(X41:X50)</f>
        <v>150</v>
      </c>
      <c r="Y51" s="134">
        <f>SUM(Y41:Y50)</f>
        <v>0</v>
      </c>
      <c r="Z51" s="128">
        <f t="shared" si="0"/>
        <v>0</v>
      </c>
      <c r="AA51" s="128"/>
      <c r="AB51" s="133">
        <f>SUM(AB41:AB50)</f>
        <v>0</v>
      </c>
      <c r="AC51" s="134">
        <f>SUM(AC41:AC50)</f>
        <v>0</v>
      </c>
      <c r="AD51" s="135"/>
      <c r="AE51" s="132"/>
      <c r="AF51" s="132"/>
      <c r="AG51" s="132"/>
      <c r="AH51" s="132"/>
      <c r="AI51" s="132"/>
    </row>
    <row r="52" spans="2:35" ht="16.5" customHeight="1">
      <c r="B52" s="136" t="s">
        <v>123</v>
      </c>
      <c r="C52" s="137"/>
      <c r="D52" s="138"/>
      <c r="E52" s="138"/>
      <c r="F52" s="139"/>
      <c r="G52" s="138"/>
      <c r="H52" s="140"/>
      <c r="I52" s="138"/>
      <c r="J52" s="138"/>
      <c r="K52" s="138"/>
      <c r="L52" s="139"/>
      <c r="M52" s="136"/>
      <c r="N52" s="138"/>
      <c r="O52" s="138"/>
      <c r="P52" s="138"/>
      <c r="Q52" s="138"/>
      <c r="R52" s="141"/>
      <c r="S52" s="243"/>
      <c r="T52" s="244"/>
      <c r="U52" s="139"/>
      <c r="Z52" s="142"/>
      <c r="AA52" s="142"/>
      <c r="AB52" s="142"/>
      <c r="AC52" s="142"/>
      <c r="AD52" s="142"/>
      <c r="AE52" s="132"/>
      <c r="AF52" s="132"/>
      <c r="AG52" s="132"/>
      <c r="AH52" s="132"/>
      <c r="AI52" s="132"/>
    </row>
    <row r="53" spans="2:35" ht="16.5" customHeight="1">
      <c r="B53" s="143"/>
      <c r="C53" s="245"/>
      <c r="D53" s="246"/>
      <c r="E53" s="246"/>
      <c r="F53" s="246"/>
      <c r="G53" s="247"/>
      <c r="H53" s="245"/>
      <c r="I53" s="246"/>
      <c r="J53" s="246"/>
      <c r="K53" s="246"/>
      <c r="L53" s="247"/>
      <c r="M53" s="248"/>
      <c r="N53" s="249"/>
      <c r="O53" s="249"/>
      <c r="P53" s="249"/>
      <c r="Q53" s="250"/>
      <c r="R53" s="144"/>
      <c r="S53" s="245"/>
      <c r="T53" s="246"/>
      <c r="U53" s="247"/>
      <c r="AE53" s="132"/>
      <c r="AF53" s="132"/>
      <c r="AG53" s="132"/>
      <c r="AH53" s="132"/>
      <c r="AI53" s="132"/>
    </row>
    <row r="54" spans="2:35" ht="16.5" customHeight="1">
      <c r="B54" s="88" t="s">
        <v>103</v>
      </c>
      <c r="C54" s="88" t="s">
        <v>124</v>
      </c>
      <c r="AE54" s="132"/>
      <c r="AF54" s="132"/>
      <c r="AG54" s="132"/>
      <c r="AH54" s="132"/>
      <c r="AI54" s="132"/>
    </row>
    <row r="55" spans="2:35" ht="16.5" customHeight="1">
      <c r="B55" s="88" t="s">
        <v>104</v>
      </c>
      <c r="C55" s="88" t="s">
        <v>125</v>
      </c>
      <c r="AD55" s="145" t="s">
        <v>0</v>
      </c>
      <c r="AE55" s="132"/>
      <c r="AF55" s="132"/>
      <c r="AG55" s="132"/>
      <c r="AH55" s="132"/>
      <c r="AI55" s="132"/>
    </row>
    <row r="56" spans="2:35" ht="16.5" customHeight="1">
      <c r="B56" s="88" t="s">
        <v>106</v>
      </c>
      <c r="C56" s="88" t="s">
        <v>126</v>
      </c>
      <c r="AD56" s="145"/>
      <c r="AE56" s="132"/>
      <c r="AF56" s="132"/>
      <c r="AG56" s="132"/>
      <c r="AH56" s="132"/>
      <c r="AI56" s="132"/>
    </row>
    <row r="57" spans="2:35" ht="16.5" customHeight="1">
      <c r="B57" s="88" t="s">
        <v>127</v>
      </c>
      <c r="C57" s="88" t="s">
        <v>605</v>
      </c>
      <c r="AE57" s="132"/>
      <c r="AF57" s="132"/>
      <c r="AG57" s="132"/>
      <c r="AH57" s="132"/>
      <c r="AI57" s="132"/>
    </row>
    <row r="58" spans="2:35" ht="16.5" customHeight="1">
      <c r="B58" s="88"/>
      <c r="C58" s="88"/>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11:E12">
    <cfRule type="expression" dxfId="235" priority="1" stopIfTrue="1">
      <formula>D11&lt;E11</formula>
    </cfRule>
    <cfRule type="expression" dxfId="234" priority="2" stopIfTrue="1">
      <formula>MOD(E11,50)&gt;0</formula>
    </cfRule>
  </conditionalFormatting>
  <conditionalFormatting sqref="E19:E20">
    <cfRule type="expression" dxfId="233" priority="29" stopIfTrue="1">
      <formula>D19&lt;E19</formula>
    </cfRule>
    <cfRule type="expression" dxfId="232" priority="30" stopIfTrue="1">
      <formula>MOD(E19,50)&gt;0</formula>
    </cfRule>
  </conditionalFormatting>
  <conditionalFormatting sqref="E29:E31">
    <cfRule type="expression" dxfId="231" priority="61" stopIfTrue="1">
      <formula>D29&lt;E29</formula>
    </cfRule>
    <cfRule type="expression" dxfId="230" priority="62" stopIfTrue="1">
      <formula>MOD(E29,50)&gt;0</formula>
    </cfRule>
  </conditionalFormatting>
  <conditionalFormatting sqref="E41">
    <cfRule type="expression" dxfId="229" priority="110" stopIfTrue="1">
      <formula>MOD(E41,50)&gt;0</formula>
    </cfRule>
    <cfRule type="expression" dxfId="228" priority="109" stopIfTrue="1">
      <formula>D41&lt;E41</formula>
    </cfRule>
  </conditionalFormatting>
  <conditionalFormatting sqref="I11">
    <cfRule type="expression" dxfId="227" priority="5" stopIfTrue="1">
      <formula>H11&lt;I11</formula>
    </cfRule>
    <cfRule type="expression" dxfId="226" priority="6" stopIfTrue="1">
      <formula>MOD(I11,50)&gt;0</formula>
    </cfRule>
  </conditionalFormatting>
  <conditionalFormatting sqref="I29">
    <cfRule type="expression" dxfId="225" priority="67" stopIfTrue="1">
      <formula>H29&lt;I29</formula>
    </cfRule>
    <cfRule type="expression" dxfId="224" priority="68" stopIfTrue="1">
      <formula>MOD(I29,50)&gt;0</formula>
    </cfRule>
  </conditionalFormatting>
  <conditionalFormatting sqref="I41">
    <cfRule type="expression" dxfId="223" priority="111" stopIfTrue="1">
      <formula>H41&lt;I41</formula>
    </cfRule>
    <cfRule type="expression" dxfId="222" priority="112" stopIfTrue="1">
      <formula>MOD(I41,50)&gt;0</formula>
    </cfRule>
  </conditionalFormatting>
  <conditionalFormatting sqref="M11:M14">
    <cfRule type="expression" dxfId="221" priority="7" stopIfTrue="1">
      <formula>L11&lt;M11</formula>
    </cfRule>
    <cfRule type="expression" dxfId="220" priority="8" stopIfTrue="1">
      <formula>MOD(M11,50)&gt;0</formula>
    </cfRule>
  </conditionalFormatting>
  <conditionalFormatting sqref="M19:M21">
    <cfRule type="expression" dxfId="219" priority="33" stopIfTrue="1">
      <formula>L19&lt;M19</formula>
    </cfRule>
    <cfRule type="expression" dxfId="218" priority="34" stopIfTrue="1">
      <formula>MOD(M19,50)&gt;0</formula>
    </cfRule>
  </conditionalFormatting>
  <conditionalFormatting sqref="M29:M36">
    <cfRule type="expression" dxfId="217" priority="69" stopIfTrue="1">
      <formula>L29&lt;M29</formula>
    </cfRule>
    <cfRule type="expression" dxfId="216" priority="70" stopIfTrue="1">
      <formula>MOD(M29,50)&gt;0</formula>
    </cfRule>
  </conditionalFormatting>
  <conditionalFormatting sqref="M41:M46">
    <cfRule type="expression" dxfId="215" priority="113" stopIfTrue="1">
      <formula>L41&lt;M41</formula>
    </cfRule>
    <cfRule type="expression" dxfId="214" priority="114" stopIfTrue="1">
      <formula>MOD(M41,50)&gt;0</formula>
    </cfRule>
  </conditionalFormatting>
  <conditionalFormatting sqref="U11:U12">
    <cfRule type="expression" dxfId="213" priority="15" stopIfTrue="1">
      <formula>T11&lt;U11</formula>
    </cfRule>
    <cfRule type="expression" dxfId="212" priority="16" stopIfTrue="1">
      <formula>MOD(U11,50)&gt;0</formula>
    </cfRule>
  </conditionalFormatting>
  <conditionalFormatting sqref="U19:U24">
    <cfRule type="expression" dxfId="211" priority="39" stopIfTrue="1">
      <formula>T19&lt;U19</formula>
    </cfRule>
    <cfRule type="expression" dxfId="210" priority="40" stopIfTrue="1">
      <formula>MOD(U19,50)&gt;0</formula>
    </cfRule>
  </conditionalFormatting>
  <conditionalFormatting sqref="U29:U33">
    <cfRule type="expression" dxfId="209" priority="85" stopIfTrue="1">
      <formula>T29&lt;U29</formula>
    </cfRule>
    <cfRule type="expression" dxfId="208" priority="86" stopIfTrue="1">
      <formula>MOD(U29,50)&gt;0</formula>
    </cfRule>
  </conditionalFormatting>
  <conditionalFormatting sqref="U41:U46">
    <cfRule type="expression" dxfId="207" priority="125" stopIfTrue="1">
      <formula>T41&lt;U41</formula>
    </cfRule>
    <cfRule type="expression" dxfId="206" priority="126" stopIfTrue="1">
      <formula>MOD(U41,50)&gt;0</formula>
    </cfRule>
  </conditionalFormatting>
  <conditionalFormatting sqref="Y11:Y14">
    <cfRule type="expression" dxfId="205" priority="19" stopIfTrue="1">
      <formula>X11&lt;Y11</formula>
    </cfRule>
    <cfRule type="expression" dxfId="204" priority="20" stopIfTrue="1">
      <formula>MOD(Y11,50)&gt;0</formula>
    </cfRule>
  </conditionalFormatting>
  <conditionalFormatting sqref="Y19:Y23">
    <cfRule type="expression" dxfId="203" priority="52" stopIfTrue="1">
      <formula>MOD(Y19,50)&gt;0</formula>
    </cfRule>
    <cfRule type="expression" dxfId="202" priority="51" stopIfTrue="1">
      <formula>X19&lt;Y19</formula>
    </cfRule>
  </conditionalFormatting>
  <conditionalFormatting sqref="Y29:Y35">
    <cfRule type="expression" dxfId="201" priority="95" stopIfTrue="1">
      <formula>X29&lt;Y29</formula>
    </cfRule>
    <cfRule type="expression" dxfId="200" priority="96" stopIfTrue="1">
      <formula>MOD(Y29,50)&gt;0</formula>
    </cfRule>
  </conditionalFormatting>
  <conditionalFormatting sqref="Y41:Y42">
    <cfRule type="expression" dxfId="199" priority="137" stopIfTrue="1">
      <formula>X41&lt;Y41</formula>
    </cfRule>
    <cfRule type="expression" dxfId="198" priority="138" stopIfTrue="1">
      <formula>MOD(Y41,50)&gt;0</formula>
    </cfRule>
  </conditionalFormatting>
  <conditionalFormatting sqref="AC11">
    <cfRule type="expression" dxfId="197" priority="27" stopIfTrue="1">
      <formula>AB11&lt;AC11</formula>
    </cfRule>
    <cfRule type="expression" dxfId="196" priority="28" stopIfTrue="1">
      <formula>MOD(AC11,50)&gt;0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Y41:Y42 U41:U46 M41:M46 I41 E41 Y29:Y35 U29:U33 M29:M36 I29 E29:E31 Y19:Y23 U19:U24 M19:M21 E19:E20 AC11 Y11:Y14 U11:U12 M11:M14 I11 E11:E12" xr:uid="{00000000-0002-0000-0C00-000000000000}">
      <formula1>NOT(OR(D11&lt;E11,MOD(E11,50)&gt;0))</formula1>
    </dataValidation>
  </dataValidations>
  <hyperlinks>
    <hyperlink ref="C3" location="一番最初に入力して下さい!E7" tooltip="入力シートへ" display="一番最初に入力して下さい!E7" xr:uid="{00000000-0004-0000-0C00-000000000000}"/>
    <hyperlink ref="C5" location="一番最初に入力して下さい!E8" tooltip="入力シートへ" display="一番最初に入力して下さい!E8" xr:uid="{00000000-0004-0000-0C00-000001000000}"/>
    <hyperlink ref="I3" location="一番最初に入力して下さい!E5" tooltip="入力シートへ" display="一番最初に入力して下さい!E5" xr:uid="{00000000-0004-0000-0C00-000002000000}"/>
    <hyperlink ref="P3" location="一番最初に入力して下さい!E9" tooltip="入力シートへ" display="一番最初に入力して下さい!E9" xr:uid="{00000000-0004-0000-0C00-000003000000}"/>
    <hyperlink ref="I5" location="一番最初に入力して下さい!E11" tooltip="入力シートへ" display="一番最初に入力して下さい!E11" xr:uid="{00000000-0004-0000-0C00-000004000000}"/>
    <hyperlink ref="O5" location="一番最初に入力して下さい!E12" tooltip="入力シートへ" display="一番最初に入力して下さい!E12" xr:uid="{00000000-0004-0000-0C00-000005000000}"/>
    <hyperlink ref="S5" location="一番最初に入力して下さい!E13" tooltip="入力シートへ" display="一番最初に入力して下さい!E13" xr:uid="{00000000-0004-0000-0C00-000006000000}"/>
    <hyperlink ref="C10" location="部数合計表!B20" tooltip="集計シートへ" display="部数合計表!B20" xr:uid="{00000000-0004-0000-0C00-00006E000000}"/>
    <hyperlink ref="C18" location="部数合計表!B21" tooltip="集計シートへ" display="部数合計表!B21" xr:uid="{00000000-0004-0000-0C00-00006F000000}"/>
    <hyperlink ref="C28" location="部数合計表!B22" tooltip="集計シートへ" display="部数合計表!B22" xr:uid="{00000000-0004-0000-0C00-000070000000}"/>
    <hyperlink ref="C40" location="部数合計表!B23" tooltip="集計シートへ" display="部数合計表!B23" xr:uid="{00000000-0004-0000-0C00-000071000000}"/>
  </hyperlinks>
  <printOptions horizontalCentered="1" verticalCentered="1"/>
  <pageMargins left="0" right="0" top="0" bottom="0" header="0" footer="0"/>
  <pageSetup paperSize="9" scale="65" orientation="landscape"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一番最初に入力して下さい</vt:lpstr>
      <vt:lpstr>部数合計表</vt:lpstr>
      <vt:lpstr>尼崎市・芦屋市</vt:lpstr>
      <vt:lpstr>宝塚市・西宮市</vt:lpstr>
      <vt:lpstr>伊丹市・川西市・川辺郡</vt:lpstr>
      <vt:lpstr>東灘区・灘区・中央区・兵庫区</vt:lpstr>
      <vt:lpstr>北区･長田区･須磨区</vt:lpstr>
      <vt:lpstr>垂水区・西区</vt:lpstr>
      <vt:lpstr>三田市・丹波篠山市・丹波市・朝来市</vt:lpstr>
      <vt:lpstr>豊岡市・美方郡・養父市</vt:lpstr>
      <vt:lpstr>洲本市・南あわじ市・淡路市</vt:lpstr>
      <vt:lpstr>明石市・加古川市郡・高砂市</vt:lpstr>
      <vt:lpstr>三木市・小野市・加東市・加西市・西脇市・多可郡</vt:lpstr>
      <vt:lpstr>姫路市・たつの市・揖保郡・相生市</vt:lpstr>
      <vt:lpstr>赤穂市郡・佐用郡・神崎郡・宍粟市</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力也</dc:creator>
  <cp:lastModifiedBy>taa203 taa203</cp:lastModifiedBy>
  <dcterms:created xsi:type="dcterms:W3CDTF">2024-03-22T04:26:09Z</dcterms:created>
  <dcterms:modified xsi:type="dcterms:W3CDTF">2024-03-27T07:41:29Z</dcterms:modified>
</cp:coreProperties>
</file>